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c-Preisvergleichslisten\2023\"/>
    </mc:Choice>
  </mc:AlternateContent>
  <bookViews>
    <workbookView xWindow="4845" yWindow="270" windowWidth="8565" windowHeight="2415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Löschungen!$B$2:$F$2</definedName>
    <definedName name="_xlnm._FilterDatabase" localSheetId="4" hidden="1">'neue Einrichtungen'!$B$2:$I$2</definedName>
    <definedName name="_xlnm._FilterDatabase" localSheetId="1" hidden="1">'Stat. Hospize'!#REF!</definedName>
    <definedName name="_xlnm._FilterDatabase" localSheetId="0" hidden="1">'stationär  '!$A$8:$AI$195</definedName>
    <definedName name="_xlnm._FilterDatabase" localSheetId="2" hidden="1">'teilst. '!$B$6:$AD$54</definedName>
    <definedName name="_xlnm.Print_Titles" localSheetId="3">Löschungen!$1:$2</definedName>
    <definedName name="_xlnm.Print_Titles" localSheetId="4">'neue Einrichtungen'!$1:$2</definedName>
    <definedName name="_xlnm.Print_Titles" localSheetId="1">'Stat. Hospize'!$A:$B,'Stat. Hospize'!$1:$2</definedName>
    <definedName name="_xlnm.Print_Titles" localSheetId="0">'stationär  '!$B:$C,'stationär  '!$1:$8</definedName>
    <definedName name="_xlnm.Print_Titles" localSheetId="2">'teilst. '!$5:$6</definedName>
  </definedNames>
  <calcPr calcId="162913"/>
</workbook>
</file>

<file path=xl/calcChain.xml><?xml version="1.0" encoding="utf-8"?>
<calcChain xmlns="http://schemas.openxmlformats.org/spreadsheetml/2006/main">
  <c r="V159" i="43" l="1"/>
  <c r="Z41" i="41" l="1"/>
  <c r="Z40" i="41"/>
  <c r="Z37" i="41"/>
  <c r="Z10" i="41"/>
  <c r="AD188" i="43" l="1"/>
  <c r="AB188" i="43"/>
  <c r="AD143" i="43" l="1"/>
  <c r="AB143" i="43"/>
  <c r="AD27" i="43"/>
  <c r="AB27" i="43"/>
  <c r="AD192" i="43"/>
  <c r="AB192" i="43"/>
  <c r="R55" i="43" l="1"/>
  <c r="AB170" i="43" l="1"/>
  <c r="AB169" i="43"/>
  <c r="X70" i="43" l="1"/>
  <c r="Z45" i="41" l="1"/>
  <c r="Z11" i="41"/>
  <c r="Z33" i="41"/>
  <c r="R14" i="43" l="1"/>
  <c r="R17" i="43"/>
  <c r="R20" i="43"/>
  <c r="R22" i="43"/>
  <c r="R23" i="43"/>
  <c r="R25" i="43"/>
  <c r="R28" i="43"/>
  <c r="R31" i="43"/>
  <c r="R34" i="43"/>
  <c r="R37" i="43"/>
  <c r="R40" i="43"/>
  <c r="R43" i="43"/>
  <c r="R48" i="43"/>
  <c r="R51" i="43"/>
  <c r="R54" i="43"/>
  <c r="R57" i="43"/>
  <c r="R60" i="43"/>
  <c r="R63" i="43"/>
  <c r="R66" i="43"/>
  <c r="R69" i="43"/>
  <c r="R71" i="43"/>
  <c r="R74" i="43"/>
  <c r="R77" i="43"/>
  <c r="R80" i="43"/>
  <c r="R83" i="43"/>
  <c r="R88" i="43"/>
  <c r="R91" i="43"/>
  <c r="R94" i="43"/>
  <c r="R97" i="43"/>
  <c r="R100" i="43"/>
  <c r="R103" i="43"/>
  <c r="R106" i="43"/>
  <c r="R109" i="43"/>
  <c r="R112" i="43"/>
  <c r="R115" i="43"/>
  <c r="R118" i="43"/>
  <c r="R121" i="43"/>
  <c r="R124" i="43"/>
  <c r="R127" i="43"/>
  <c r="R131" i="43"/>
  <c r="R134" i="43"/>
  <c r="R137" i="43"/>
  <c r="R140" i="43"/>
  <c r="R143" i="43"/>
  <c r="R146" i="43"/>
  <c r="R154" i="43"/>
  <c r="R157" i="43"/>
  <c r="R159" i="43"/>
  <c r="R162" i="43"/>
  <c r="R166" i="43"/>
  <c r="R168" i="43"/>
  <c r="R171" i="43"/>
  <c r="R174" i="43"/>
  <c r="R176" i="43"/>
  <c r="R179" i="43"/>
  <c r="R182" i="43"/>
  <c r="R185" i="43"/>
  <c r="R190" i="43"/>
  <c r="R193" i="43"/>
  <c r="Z21" i="41" l="1"/>
  <c r="AD146" i="43" l="1"/>
  <c r="Z36" i="41" l="1"/>
  <c r="Z35" i="41"/>
  <c r="Z13" i="41" l="1"/>
  <c r="X162" i="43" l="1"/>
  <c r="X126" i="43" l="1"/>
  <c r="X90" i="43"/>
  <c r="X89" i="43"/>
  <c r="X69" i="43"/>
  <c r="X68" i="43"/>
  <c r="X46" i="43"/>
  <c r="X44" i="43"/>
  <c r="X43" i="43"/>
  <c r="X22" i="43"/>
  <c r="X129" i="43" l="1"/>
  <c r="AD173" i="43" l="1"/>
  <c r="AD156" i="43"/>
  <c r="AD66" i="43"/>
  <c r="V167" i="43" l="1"/>
  <c r="Z31" i="41" l="1"/>
  <c r="V145" i="43" l="1"/>
  <c r="V127" i="43"/>
  <c r="V81" i="43"/>
  <c r="V14" i="43" l="1"/>
  <c r="V176" i="43" l="1"/>
  <c r="V175" i="43"/>
  <c r="V146" i="43"/>
  <c r="V56" i="43" l="1"/>
  <c r="V185" i="43" l="1"/>
  <c r="V182" i="43"/>
  <c r="V181" i="43"/>
  <c r="V180" i="43"/>
  <c r="V179" i="43"/>
  <c r="V178" i="43"/>
  <c r="V174" i="43"/>
  <c r="V158" i="43"/>
  <c r="V154" i="43"/>
  <c r="V153" i="43"/>
  <c r="V152" i="43"/>
  <c r="V80" i="43" l="1"/>
  <c r="V79" i="43"/>
  <c r="V106" i="43" l="1"/>
  <c r="V133" i="43" l="1"/>
  <c r="T133" i="43"/>
  <c r="V131" i="43"/>
  <c r="T131" i="43"/>
  <c r="V105" i="43"/>
  <c r="T105" i="43"/>
  <c r="V104" i="43"/>
  <c r="T104" i="43"/>
  <c r="V52" i="43"/>
  <c r="T52" i="43"/>
  <c r="V46" i="43"/>
  <c r="T46" i="43"/>
  <c r="V22" i="43"/>
  <c r="T22" i="43"/>
  <c r="V11" i="43"/>
  <c r="T11" i="43"/>
  <c r="R11" i="43"/>
  <c r="V143" i="43" l="1"/>
  <c r="V35" i="43" l="1"/>
  <c r="T181" i="43" l="1"/>
  <c r="T180" i="43"/>
  <c r="Z25" i="41" l="1"/>
</calcChain>
</file>

<file path=xl/sharedStrings.xml><?xml version="1.0" encoding="utf-8"?>
<sst xmlns="http://schemas.openxmlformats.org/spreadsheetml/2006/main" count="1653" uniqueCount="613">
  <si>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</si>
  <si>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</si>
  <si>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</si>
  <si>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</si>
  <si>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</si>
  <si>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</si>
  <si>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</si>
  <si>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</si>
  <si>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</si>
  <si>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</si>
  <si>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</si>
  <si>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</si>
  <si>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</si>
  <si>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</si>
  <si>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</si>
  <si>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</si>
  <si>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</si>
  <si>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</si>
  <si>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</si>
  <si>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</si>
  <si>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</si>
  <si>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</si>
  <si>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</si>
  <si>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</si>
  <si>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</si>
  <si>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</si>
  <si>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</si>
  <si>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</si>
  <si>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</si>
  <si>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</si>
  <si>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</si>
  <si>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</si>
  <si>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</si>
  <si>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</si>
  <si>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</si>
  <si>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</si>
  <si>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</si>
  <si>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</si>
  <si>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</si>
  <si>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</si>
  <si>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</si>
  <si>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</si>
  <si>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</si>
  <si>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</si>
  <si>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</si>
  <si>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</si>
  <si>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</si>
  <si>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</si>
  <si>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</si>
  <si>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</si>
  <si>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</si>
  <si>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</si>
  <si>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</si>
  <si>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</si>
  <si>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</si>
  <si>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</si>
  <si>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</si>
  <si>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</si>
  <si>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</si>
  <si>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</si>
  <si>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</si>
  <si>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</si>
  <si>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</si>
  <si>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</si>
  <si>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</si>
  <si>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</si>
  <si>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</si>
  <si>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</si>
  <si>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</si>
  <si>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</si>
  <si>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</si>
  <si>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</si>
  <si>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</si>
  <si>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</si>
  <si>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</si>
  <si>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</si>
  <si>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</si>
  <si>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</si>
  <si>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</si>
  <si>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</si>
  <si>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</si>
  <si>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</si>
  <si>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</si>
  <si>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</si>
  <si>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</si>
  <si>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Frickestr. 22</t>
  </si>
  <si>
    <t>Tarpenbekstr. 107</t>
  </si>
  <si>
    <t>Tagespflege Wellingsbüttel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</si>
  <si>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</si>
  <si>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</si>
  <si>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</si>
  <si>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</si>
  <si>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</si>
  <si>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</si>
  <si>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</si>
  <si>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Deelwischredder 37</t>
  </si>
  <si>
    <t>Senioren-Pflegepension " Haus Marienthal "</t>
  </si>
  <si>
    <t>Ziesenißstr. 30 - 32</t>
  </si>
  <si>
    <t>Kiefhörn 1-3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</si>
  <si>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</si>
  <si>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</si>
  <si>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</si>
  <si>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</si>
  <si>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</si>
  <si>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</si>
  <si>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</si>
  <si>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</si>
  <si>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</si>
  <si>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</si>
  <si>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</si>
  <si>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</si>
  <si>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</si>
  <si>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</si>
  <si>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</si>
  <si>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</si>
  <si>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</si>
  <si>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</si>
  <si>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</si>
  <si>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</si>
  <si>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</si>
  <si>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</si>
  <si>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</si>
  <si>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</si>
  <si>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</si>
  <si>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</si>
  <si>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</si>
  <si>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</si>
  <si>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</si>
  <si>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</si>
  <si>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</si>
  <si>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</si>
  <si>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</si>
  <si>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</si>
  <si>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</si>
  <si>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</si>
  <si>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</si>
  <si>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</si>
  <si>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</si>
  <si>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</si>
  <si>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</si>
  <si>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</si>
  <si>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</si>
  <si>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</si>
  <si>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</si>
  <si>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</si>
  <si>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</si>
  <si>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</si>
  <si>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</si>
  <si>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</si>
  <si>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</si>
  <si>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</si>
  <si>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</si>
  <si>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</si>
  <si>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</si>
  <si>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</si>
  <si>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</si>
  <si>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</si>
  <si>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</si>
  <si>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</si>
  <si>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</si>
  <si>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</si>
  <si>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</si>
  <si>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</si>
  <si>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</si>
  <si>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</si>
  <si>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</si>
  <si>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</si>
  <si>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</si>
  <si>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</si>
  <si>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</si>
  <si>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</si>
  <si>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</si>
  <si>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</si>
  <si>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</si>
  <si>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</si>
  <si>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</si>
  <si>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</si>
  <si>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</si>
  <si>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</si>
  <si>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</si>
  <si>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</si>
  <si>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</si>
  <si>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</si>
  <si>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</si>
  <si>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</si>
  <si>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</si>
  <si>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</si>
  <si>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>Kritenbarg 47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</si>
  <si>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</si>
  <si>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</si>
  <si>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</si>
  <si>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</si>
  <si>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</si>
  <si>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</si>
  <si>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</si>
  <si>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</si>
  <si>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</si>
  <si>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</si>
  <si>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</si>
  <si>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</si>
  <si>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</si>
  <si>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</si>
  <si>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</si>
  <si>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</si>
  <si>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</si>
  <si>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</si>
  <si>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</si>
  <si>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</si>
  <si>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</si>
  <si>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</si>
  <si>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</si>
  <si>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</si>
  <si>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</si>
  <si>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</si>
  <si>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</si>
  <si>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</si>
  <si>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</si>
  <si>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</si>
  <si>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</si>
  <si>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</si>
  <si>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</si>
  <si>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</si>
  <si>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</si>
  <si>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</si>
  <si>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Steilshooper Str. 242 B</t>
  </si>
  <si>
    <t>ASB Tagespflege Rissen</t>
  </si>
  <si>
    <t>Am Rissener Bahnhof 19</t>
  </si>
  <si>
    <t xml:space="preserve">DRK Tagespflege Süderelbe 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</si>
  <si>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</si>
  <si>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</si>
  <si>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</si>
  <si>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</si>
  <si>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</si>
  <si>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</si>
  <si>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</si>
  <si>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</si>
  <si>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</si>
  <si>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</si>
  <si>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</si>
  <si>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</si>
  <si>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</si>
  <si>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</si>
  <si>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</si>
  <si>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</si>
  <si>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</si>
  <si>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</si>
  <si>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</si>
  <si>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</si>
  <si>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</si>
  <si>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</si>
  <si>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</si>
  <si>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</si>
  <si>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</si>
  <si>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</si>
  <si>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</si>
  <si>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</si>
  <si>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</si>
  <si>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</si>
  <si>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</si>
  <si>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</si>
  <si>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</si>
  <si>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Klövensteenweg 26</t>
  </si>
  <si>
    <t>Haus Hammer Landstraße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</si>
  <si>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</si>
  <si>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</si>
  <si>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</si>
  <si>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</si>
  <si>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</si>
  <si>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</si>
  <si>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</si>
  <si>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</si>
  <si>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</si>
  <si>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</si>
  <si>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</si>
  <si>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</si>
  <si>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</si>
  <si>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</si>
  <si>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</si>
  <si>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</si>
  <si>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</si>
  <si>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</si>
  <si>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</si>
  <si>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</si>
  <si>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</si>
  <si>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</si>
  <si>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</si>
  <si>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</si>
  <si>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</si>
  <si>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</si>
  <si>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</si>
  <si>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</si>
  <si>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</si>
  <si>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</si>
  <si>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</si>
  <si>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</si>
  <si>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</si>
  <si>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</si>
  <si>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</si>
  <si>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</si>
  <si>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</si>
  <si>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</si>
  <si>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</si>
  <si>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</si>
  <si>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</si>
  <si>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</si>
  <si>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</si>
  <si>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</si>
  <si>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</si>
  <si>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</si>
  <si>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</si>
  <si>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</si>
  <si>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</si>
  <si>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</si>
  <si>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</si>
  <si>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</si>
  <si>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</si>
  <si>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</si>
  <si>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</si>
  <si>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</si>
  <si>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</si>
  <si>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</si>
  <si>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</si>
  <si>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</si>
  <si>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</si>
  <si>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</si>
  <si>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</si>
  <si>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</si>
  <si>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</si>
  <si>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</si>
  <si>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</si>
  <si>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</si>
  <si>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</si>
  <si>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</si>
  <si>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</si>
  <si>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</si>
  <si>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</si>
  <si>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</si>
  <si>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</si>
  <si>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</si>
  <si>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</si>
  <si>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</si>
  <si>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</si>
  <si>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</si>
  <si>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</si>
  <si>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</si>
  <si>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</si>
  <si>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</si>
  <si>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</si>
  <si>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</si>
  <si>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</si>
  <si>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</si>
  <si>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</si>
  <si>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</si>
  <si>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</si>
  <si>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</si>
  <si>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</si>
  <si>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</si>
  <si>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</si>
  <si>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</si>
  <si>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</si>
  <si>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</si>
  <si>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</si>
  <si>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</si>
  <si>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</si>
  <si>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</si>
  <si>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</si>
  <si>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</si>
  <si>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</si>
  <si>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</si>
  <si>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</si>
  <si>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</si>
  <si>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Luruper Hauptstr.247</t>
  </si>
  <si>
    <t>Tagespflege Fama Wohnen mit Service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</si>
  <si>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</si>
  <si>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</si>
  <si>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</si>
  <si>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</si>
  <si>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</si>
  <si>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</si>
  <si>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</si>
  <si>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</si>
  <si>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</si>
  <si>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</si>
  <si>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</si>
  <si>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</si>
  <si>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</si>
  <si>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</si>
  <si>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</si>
  <si>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</si>
  <si>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</si>
  <si>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</si>
  <si>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</si>
  <si>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</si>
  <si>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</si>
  <si>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</si>
  <si>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</si>
  <si>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</si>
  <si>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</si>
  <si>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</si>
  <si>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</si>
  <si>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</si>
  <si>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</si>
  <si>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</si>
  <si>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</si>
  <si>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</si>
  <si>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</si>
  <si>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</si>
  <si>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</si>
  <si>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</si>
  <si>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</si>
  <si>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</si>
  <si>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</si>
  <si>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>Martha Haus -Dementenstation-</t>
  </si>
  <si>
    <t xml:space="preserve">Fahrenkroen Seniorenpflege und Betreuungszentrum, Dementenabteilung </t>
  </si>
  <si>
    <t>16,55 a)</t>
  </si>
  <si>
    <t>18,20/20,80**</t>
  </si>
  <si>
    <t>Pflegen &amp; Wohnen Holstenhof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</si>
  <si>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</si>
  <si>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</si>
  <si>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</si>
  <si>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</si>
  <si>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</si>
  <si>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</si>
  <si>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</si>
  <si>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</si>
  <si>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</si>
  <si>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</si>
  <si>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</si>
  <si>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</si>
  <si>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</si>
  <si>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</si>
  <si>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</si>
  <si>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</si>
  <si>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</si>
  <si>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</si>
  <si>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</si>
  <si>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</si>
  <si>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</si>
  <si>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</si>
  <si>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</si>
  <si>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</si>
  <si>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</si>
  <si>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</si>
  <si>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</si>
  <si>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</si>
  <si>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</si>
  <si>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</si>
  <si>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</si>
  <si>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</si>
  <si>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</si>
  <si>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</si>
  <si>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</si>
  <si>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</si>
  <si>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</si>
  <si>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</si>
  <si>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</si>
  <si>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</si>
  <si>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</si>
  <si>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</si>
  <si>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</si>
  <si>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</si>
  <si>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</si>
  <si>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</si>
  <si>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</si>
  <si>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</si>
  <si>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</si>
  <si>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</si>
  <si>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</si>
  <si>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</si>
  <si>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</si>
  <si>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</si>
  <si>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</si>
  <si>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</si>
  <si>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</si>
  <si>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</si>
  <si>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</si>
  <si>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</si>
  <si>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</si>
  <si>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</si>
  <si>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</si>
  <si>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</si>
  <si>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</si>
  <si>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</si>
  <si>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</si>
  <si>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</si>
  <si>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</si>
  <si>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</si>
  <si>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</si>
  <si>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</si>
  <si>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</si>
  <si>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</si>
  <si>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</si>
  <si>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</si>
  <si>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</si>
  <si>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</si>
  <si>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</si>
  <si>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</si>
  <si>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</si>
  <si>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</si>
  <si>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</si>
  <si>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</si>
  <si>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</si>
  <si>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</si>
  <si>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</si>
  <si>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</si>
  <si>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</si>
  <si>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</si>
  <si>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</si>
  <si>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</si>
  <si>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</si>
  <si>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</si>
  <si>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</si>
  <si>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</si>
  <si>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</si>
  <si>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Parkresidenz Alstertal</t>
  </si>
  <si>
    <t>29,35/27,35</t>
  </si>
  <si>
    <t>892,83/831,99</t>
  </si>
  <si>
    <t>HAMB. BRÜCKE Tagespflege Mole 44</t>
  </si>
  <si>
    <t>Martinistr. 44</t>
  </si>
  <si>
    <t>Wichmannstr 4 / Haus 1 und 2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</si>
  <si>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</si>
  <si>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</si>
  <si>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</si>
  <si>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</si>
  <si>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</si>
  <si>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</si>
  <si>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</si>
  <si>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</si>
  <si>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Rosendomizil - Wohngemeinschaft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</si>
  <si>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</si>
  <si>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</si>
  <si>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</si>
  <si>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</si>
  <si>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</si>
  <si>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</si>
  <si>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</si>
  <si>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</si>
  <si>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</si>
  <si>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</si>
  <si>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</si>
  <si>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Tabea Diakonie - Pflege Hamburg gGmbH</t>
  </si>
  <si>
    <t>Pflegen &amp; Wohnen Husarendenkmal, Demente</t>
  </si>
  <si>
    <t>APU Pflbrg ab 01.01.2021</t>
  </si>
  <si>
    <t>tägl. APU Pflbrg ab 01.01.2021</t>
  </si>
  <si>
    <t>Residenz Lerchenberg HH-Volksdorf GmbH</t>
  </si>
  <si>
    <t>stationär</t>
  </si>
  <si>
    <t>Vogt-Groth-Weg 27</t>
  </si>
  <si>
    <t>Hanse Bramfeld HBT Tagespflege für Senioren GmbH</t>
  </si>
  <si>
    <t>Bramfelder Chaussee 29-31</t>
  </si>
  <si>
    <t>IKK classic</t>
  </si>
  <si>
    <t>13,95/17,35/19,12/21,48</t>
  </si>
  <si>
    <t>527,79/424,36/581,63/653,42**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</si>
  <si>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</si>
  <si>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</si>
  <si>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</si>
  <si>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</si>
  <si>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</si>
  <si>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</si>
  <si>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</si>
  <si>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</si>
  <si>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</si>
  <si>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Investitions-kosten</t>
  </si>
  <si>
    <t>Tagespflege Osdorf/Hamburg West</t>
  </si>
  <si>
    <t>Bornheide 80</t>
  </si>
  <si>
    <t>Tagespflege</t>
  </si>
  <si>
    <t>tägl. APU Pflbrg ab 01.01.2022</t>
  </si>
  <si>
    <t>APU Pflbrg ab 01.01.2022</t>
  </si>
  <si>
    <t>Hermann-Buck-Weg 9</t>
  </si>
  <si>
    <t>Haus Wandsbek</t>
  </si>
  <si>
    <t>Ölmühlenweg 78</t>
  </si>
  <si>
    <t>Victoria Tagespflege Lois GmbH</t>
  </si>
  <si>
    <t>Pflegen &amp; Wohnen Holstenhof, Demente (geschlossen)</t>
  </si>
  <si>
    <t>Altenheim des Rauhen Hauses " Haus Weinberg " -Dementenstation</t>
  </si>
  <si>
    <t>Emkendorfstr. 49</t>
  </si>
  <si>
    <t>Tagespflege Schöne Zeit GmbH</t>
  </si>
  <si>
    <t>Borgfelder Str. 84</t>
  </si>
  <si>
    <t>040/22604864</t>
  </si>
  <si>
    <t>040/24182546</t>
  </si>
  <si>
    <t>Seniorenresidenz Wandsbek</t>
  </si>
  <si>
    <t xml:space="preserve">VitalAltona Tagespflegeeinrichtung </t>
  </si>
  <si>
    <t>CURATA Haus Sieberling</t>
  </si>
  <si>
    <t>Sieberlingstr. 10</t>
  </si>
  <si>
    <t>Dementenstation</t>
  </si>
  <si>
    <t>Hamburger Hospiz im Helenenstift gGmbH</t>
  </si>
  <si>
    <t xml:space="preserve">newcare home Lurup        </t>
  </si>
  <si>
    <t>Bondenwald 50 + 52</t>
  </si>
  <si>
    <t>newcare home Eidelstedt</t>
  </si>
  <si>
    <t>HSP Tagespflege Farmsen GmbH</t>
  </si>
  <si>
    <t>Malteserstift St.Johannes XXIII.</t>
  </si>
  <si>
    <t>Oskar-Schlemmer-Straße 25</t>
  </si>
  <si>
    <t>DOREAFAMILIE Hamburg-Rahlstedt</t>
  </si>
  <si>
    <t>teilstationär</t>
  </si>
  <si>
    <t xml:space="preserve">CURA Seniorencentrum Bergedorf </t>
  </si>
  <si>
    <t>Seniorenzentrum Dr. Carl Kellinghusen</t>
  </si>
  <si>
    <t>Evangelisch-reformierte Stifung Altenhof</t>
  </si>
  <si>
    <t>Evangelisch-reformierte Stifung Altenhof - Demente</t>
  </si>
  <si>
    <t>Kursana Residenz Hamburg</t>
  </si>
  <si>
    <t>Pro Seniore Residenz Hamburg</t>
  </si>
  <si>
    <t xml:space="preserve">Alten- und Pflegeheim "Fallen Anker" </t>
  </si>
  <si>
    <t xml:space="preserve">Alten- und Pflegeheim "Fallen Anker"  -Dementenstation- </t>
  </si>
  <si>
    <t>Alten- und Pflegeheim der Ernst und Claere Jung-Stiftung</t>
  </si>
  <si>
    <t>Alten- und Pflegeheim der Ernst und Claere Jung-Stiftung - Demente</t>
  </si>
  <si>
    <t>Seniorenzentrum Bugenhagenhaus</t>
  </si>
  <si>
    <t>Auguste-Viktoria-Seniorenstift Senioren- und Pflegeheim</t>
  </si>
  <si>
    <t>Tagespflege Dulsberg Haus am Kanal</t>
  </si>
  <si>
    <t>Pflegewerk Hamburg gGmbH Tagespflege</t>
  </si>
  <si>
    <t>newcare home Lurup Tagespflege</t>
  </si>
  <si>
    <t xml:space="preserve">Malteserstift Bischof-Ketteler </t>
  </si>
  <si>
    <t>Senioren-Residenz Harburger Sand</t>
  </si>
  <si>
    <t>Borgfelder Str. 64</t>
  </si>
  <si>
    <t>Winterhuder Weg 98</t>
  </si>
  <si>
    <t>APU Pflbrg ab 01.01.2023</t>
  </si>
  <si>
    <t>tägl. APU Pflbrgb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</si>
</sst>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11">
    <xf numFmtId="0" fontId="0" fillId="0" borderId="0"/>
    <xf numFmtId="165" fontId="3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43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4" fontId="38" fillId="0" borderId="0" xfId="4" applyNumberFormat="1" applyFont="1" applyAlignment="1">
      <alignment horizontal="right"/>
    </xf>
    <xf numFmtId="167" fontId="38" fillId="0" borderId="0" xfId="0" applyNumberFormat="1" applyFont="1" applyBorder="1" applyAlignment="1"/>
    <xf numFmtId="0" fontId="37" fillId="0" borderId="0" xfId="0" applyFont="1" applyAlignment="1">
      <alignment horizontal="center"/>
    </xf>
    <xf numFmtId="4" fontId="37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center" vertical="center"/>
    </xf>
    <xf numFmtId="0" fontId="38" fillId="6" borderId="0" xfId="0" applyFont="1" applyFill="1" applyBorder="1" applyAlignment="1"/>
    <xf numFmtId="0" fontId="34" fillId="0" borderId="1" xfId="0" applyFont="1" applyBorder="1" applyAlignment="1"/>
    <xf numFmtId="0" fontId="35" fillId="0" borderId="1" xfId="0" applyFont="1" applyBorder="1" applyAlignment="1"/>
    <xf numFmtId="0" fontId="34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/>
    <xf numFmtId="0" fontId="34" fillId="3" borderId="1" xfId="0" applyFont="1" applyFill="1" applyBorder="1" applyAlignment="1"/>
    <xf numFmtId="0" fontId="34" fillId="3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/>
    <xf numFmtId="0" fontId="40" fillId="2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/>
    <xf numFmtId="0" fontId="40" fillId="4" borderId="1" xfId="0" applyFont="1" applyFill="1" applyBorder="1" applyAlignment="1"/>
    <xf numFmtId="4" fontId="38" fillId="0" borderId="1" xfId="0" applyNumberFormat="1" applyFont="1" applyBorder="1" applyAlignment="1">
      <alignment horizontal="right"/>
    </xf>
    <xf numFmtId="4" fontId="38" fillId="0" borderId="1" xfId="0" applyNumberFormat="1" applyFont="1" applyFill="1" applyBorder="1" applyAlignment="1">
      <alignment horizontal="right"/>
    </xf>
    <xf numFmtId="4" fontId="38" fillId="6" borderId="1" xfId="4" applyNumberFormat="1" applyFont="1" applyFill="1" applyBorder="1" applyAlignment="1">
      <alignment horizontal="right"/>
    </xf>
    <xf numFmtId="0" fontId="38" fillId="6" borderId="1" xfId="0" applyFont="1" applyFill="1" applyBorder="1" applyAlignment="1"/>
    <xf numFmtId="4" fontId="38" fillId="6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0" fontId="38" fillId="0" borderId="1" xfId="0" applyFont="1" applyBorder="1"/>
    <xf numFmtId="4" fontId="38" fillId="0" borderId="1" xfId="9" applyNumberFormat="1" applyFont="1" applyBorder="1" applyAlignment="1">
      <alignment horizontal="right"/>
    </xf>
    <xf numFmtId="0" fontId="38" fillId="6" borderId="1" xfId="0" applyFont="1" applyFill="1" applyBorder="1" applyAlignment="1">
      <alignment horizontal="right"/>
    </xf>
    <xf numFmtId="0" fontId="38" fillId="0" borderId="1" xfId="0" applyFont="1" applyBorder="1" applyAlignment="1">
      <alignment wrapText="1"/>
    </xf>
    <xf numFmtId="4" fontId="38" fillId="0" borderId="1" xfId="0" applyNumberFormat="1" applyFont="1" applyBorder="1" applyAlignment="1">
      <alignment horizontal="right" wrapText="1"/>
    </xf>
    <xf numFmtId="0" fontId="38" fillId="0" borderId="1" xfId="3" applyFont="1" applyBorder="1" applyAlignment="1">
      <alignment horizontal="right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14" fontId="34" fillId="0" borderId="1" xfId="0" applyNumberFormat="1" applyFont="1" applyBorder="1" applyAlignment="1">
      <alignment horizontal="centerContinuous"/>
    </xf>
    <xf numFmtId="165" fontId="34" fillId="0" borderId="1" xfId="1" applyFont="1" applyBorder="1" applyAlignment="1">
      <alignment horizontal="centerContinuous"/>
    </xf>
    <xf numFmtId="2" fontId="34" fillId="0" borderId="1" xfId="1" applyNumberFormat="1" applyFont="1" applyBorder="1" applyAlignment="1">
      <alignment horizontal="centerContinuous"/>
    </xf>
    <xf numFmtId="0" fontId="34" fillId="0" borderId="1" xfId="0" applyFont="1" applyBorder="1"/>
    <xf numFmtId="0" fontId="36" fillId="0" borderId="1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2" borderId="1" xfId="0" applyFont="1" applyFill="1" applyBorder="1" applyAlignment="1">
      <alignment horizontal="center"/>
    </xf>
    <xf numFmtId="14" fontId="33" fillId="2" borderId="1" xfId="0" applyNumberFormat="1" applyFont="1" applyFill="1" applyBorder="1" applyAlignment="1">
      <alignment horizontal="centerContinuous"/>
    </xf>
    <xf numFmtId="165" fontId="33" fillId="2" borderId="1" xfId="1" applyFont="1" applyFill="1" applyBorder="1" applyAlignment="1">
      <alignment horizontal="centerContinuous"/>
    </xf>
    <xf numFmtId="0" fontId="33" fillId="2" borderId="1" xfId="0" applyFont="1" applyFill="1" applyBorder="1" applyAlignment="1">
      <alignment horizontal="center" wrapText="1"/>
    </xf>
    <xf numFmtId="14" fontId="33" fillId="2" borderId="1" xfId="0" applyNumberFormat="1" applyFont="1" applyFill="1" applyBorder="1" applyAlignment="1">
      <alignment horizontal="center"/>
    </xf>
    <xf numFmtId="165" fontId="33" fillId="2" borderId="1" xfId="1" applyFont="1" applyFill="1" applyBorder="1" applyAlignment="1">
      <alignment horizontal="center"/>
    </xf>
    <xf numFmtId="2" fontId="33" fillId="2" borderId="1" xfId="1" applyNumberFormat="1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14" fontId="34" fillId="6" borderId="1" xfId="0" applyNumberFormat="1" applyFont="1" applyFill="1" applyBorder="1" applyAlignment="1">
      <alignment horizontal="center"/>
    </xf>
    <xf numFmtId="2" fontId="34" fillId="6" borderId="1" xfId="1" applyNumberFormat="1" applyFont="1" applyFill="1" applyBorder="1" applyAlignment="1">
      <alignment horizontal="center"/>
    </xf>
    <xf numFmtId="0" fontId="34" fillId="6" borderId="1" xfId="0" applyFont="1" applyFill="1" applyBorder="1"/>
    <xf numFmtId="0" fontId="34" fillId="6" borderId="1" xfId="0" applyFont="1" applyFill="1" applyBorder="1" applyAlignment="1">
      <alignment horizontal="center"/>
    </xf>
    <xf numFmtId="2" fontId="34" fillId="6" borderId="1" xfId="0" applyNumberFormat="1" applyFont="1" applyFill="1" applyBorder="1" applyAlignment="1">
      <alignment horizontal="center"/>
    </xf>
    <xf numFmtId="1" fontId="34" fillId="0" borderId="1" xfId="1" applyNumberFormat="1" applyFont="1" applyBorder="1" applyAlignment="1">
      <alignment horizontal="center"/>
    </xf>
    <xf numFmtId="1" fontId="34" fillId="0" borderId="1" xfId="6" applyNumberFormat="1" applyFont="1" applyBorder="1" applyAlignment="1">
      <alignment horizontal="center"/>
    </xf>
    <xf numFmtId="1" fontId="34" fillId="0" borderId="1" xfId="1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3" applyFont="1" applyFill="1" applyBorder="1"/>
    <xf numFmtId="14" fontId="34" fillId="0" borderId="1" xfId="3" applyNumberFormat="1" applyFont="1" applyFill="1" applyBorder="1" applyAlignment="1">
      <alignment horizontal="center"/>
    </xf>
    <xf numFmtId="2" fontId="34" fillId="0" borderId="1" xfId="3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vertical="center"/>
    </xf>
    <xf numFmtId="0" fontId="34" fillId="0" borderId="1" xfId="0" applyNumberFormat="1" applyFont="1" applyBorder="1" applyAlignment="1">
      <alignment horizontal="center"/>
    </xf>
    <xf numFmtId="0" fontId="34" fillId="0" borderId="1" xfId="3" applyNumberFormat="1" applyFont="1" applyBorder="1" applyAlignment="1">
      <alignment horizontal="center"/>
    </xf>
    <xf numFmtId="0" fontId="34" fillId="0" borderId="1" xfId="0" applyNumberFormat="1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/>
    <xf numFmtId="4" fontId="38" fillId="0" borderId="1" xfId="3" applyNumberFormat="1" applyFont="1" applyFill="1" applyBorder="1" applyAlignment="1">
      <alignment horizontal="right"/>
    </xf>
    <xf numFmtId="4" fontId="38" fillId="0" borderId="1" xfId="4" applyNumberFormat="1" applyFont="1" applyFill="1" applyBorder="1" applyAlignment="1">
      <alignment horizontal="right"/>
    </xf>
    <xf numFmtId="4" fontId="38" fillId="0" borderId="1" xfId="4" applyNumberFormat="1" applyFont="1" applyBorder="1" applyAlignment="1">
      <alignment horizontal="right"/>
    </xf>
    <xf numFmtId="0" fontId="34" fillId="0" borderId="1" xfId="3" applyFont="1" applyBorder="1"/>
    <xf numFmtId="0" fontId="34" fillId="0" borderId="1" xfId="3" applyFont="1" applyBorder="1" applyAlignment="1">
      <alignment horizontal="center"/>
    </xf>
    <xf numFmtId="0" fontId="40" fillId="4" borderId="1" xfId="0" applyFont="1" applyFill="1" applyBorder="1" applyAlignment="1">
      <alignment horizontal="center" textRotation="90"/>
    </xf>
    <xf numFmtId="0" fontId="41" fillId="2" borderId="1" xfId="0" applyFont="1" applyFill="1" applyBorder="1" applyAlignment="1">
      <alignment horizontal="centerContinuous"/>
    </xf>
    <xf numFmtId="0" fontId="41" fillId="2" borderId="1" xfId="0" applyFont="1" applyFill="1" applyBorder="1" applyAlignment="1">
      <alignment horizontal="center"/>
    </xf>
    <xf numFmtId="4" fontId="41" fillId="2" borderId="1" xfId="4" applyNumberFormat="1" applyFont="1" applyFill="1" applyBorder="1" applyAlignment="1">
      <alignment horizontal="right"/>
    </xf>
    <xf numFmtId="9" fontId="41" fillId="2" borderId="1" xfId="0" applyNumberFormat="1" applyFont="1" applyFill="1" applyBorder="1" applyAlignment="1">
      <alignment horizontal="center"/>
    </xf>
    <xf numFmtId="9" fontId="41" fillId="2" borderId="1" xfId="3" applyNumberFormat="1" applyFont="1" applyFill="1" applyBorder="1" applyAlignment="1">
      <alignment horizontal="center" wrapText="1"/>
    </xf>
    <xf numFmtId="4" fontId="41" fillId="2" borderId="1" xfId="4" applyNumberFormat="1" applyFont="1" applyFill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8" fontId="38" fillId="0" borderId="1" xfId="0" applyNumberFormat="1" applyFont="1" applyBorder="1" applyAlignment="1">
      <alignment horizontal="center"/>
    </xf>
    <xf numFmtId="8" fontId="43" fillId="0" borderId="1" xfId="3" applyNumberFormat="1" applyFont="1" applyBorder="1" applyAlignment="1">
      <alignment horizontal="center"/>
    </xf>
    <xf numFmtId="0" fontId="38" fillId="0" borderId="1" xfId="3" applyFont="1" applyBorder="1" applyAlignment="1">
      <alignment horizontal="center"/>
    </xf>
    <xf numFmtId="8" fontId="38" fillId="0" borderId="1" xfId="3" applyNumberFormat="1" applyFont="1" applyBorder="1" applyAlignment="1">
      <alignment horizontal="center"/>
    </xf>
    <xf numFmtId="9" fontId="38" fillId="0" borderId="1" xfId="0" applyNumberFormat="1" applyFont="1" applyBorder="1" applyAlignment="1">
      <alignment horizontal="center"/>
    </xf>
    <xf numFmtId="0" fontId="40" fillId="4" borderId="1" xfId="0" applyFont="1" applyFill="1" applyBorder="1" applyAlignment="1">
      <alignment horizontal="center" textRotation="90" wrapText="1"/>
    </xf>
    <xf numFmtId="0" fontId="40" fillId="4" borderId="1" xfId="0" applyFont="1" applyFill="1" applyBorder="1" applyAlignment="1">
      <alignment horizontal="center"/>
    </xf>
    <xf numFmtId="14" fontId="38" fillId="0" borderId="1" xfId="8" applyNumberFormat="1" applyFont="1" applyFill="1" applyBorder="1" applyAlignment="1">
      <alignment horizontal="center" vertical="center"/>
    </xf>
    <xf numFmtId="4" fontId="38" fillId="0" borderId="1" xfId="3" applyNumberFormat="1" applyFont="1" applyBorder="1" applyAlignment="1">
      <alignment horizontal="right"/>
    </xf>
    <xf numFmtId="0" fontId="34" fillId="0" borderId="1" xfId="41" applyFont="1" applyBorder="1"/>
    <xf numFmtId="14" fontId="34" fillId="0" borderId="1" xfId="41" applyNumberFormat="1" applyFont="1" applyBorder="1" applyAlignment="1">
      <alignment horizontal="center"/>
    </xf>
    <xf numFmtId="2" fontId="34" fillId="0" borderId="1" xfId="41" applyNumberFormat="1" applyFont="1" applyBorder="1" applyAlignment="1">
      <alignment horizontal="center"/>
    </xf>
    <xf numFmtId="0" fontId="34" fillId="0" borderId="1" xfId="41" applyFont="1" applyBorder="1" applyAlignment="1">
      <alignment horizontal="center"/>
    </xf>
    <xf numFmtId="2" fontId="34" fillId="0" borderId="1" xfId="42" applyNumberFormat="1" applyFont="1" applyFill="1" applyBorder="1" applyAlignment="1">
      <alignment horizontal="center"/>
    </xf>
    <xf numFmtId="14" fontId="33" fillId="2" borderId="1" xfId="0" applyNumberFormat="1" applyFont="1" applyFill="1" applyBorder="1" applyAlignment="1">
      <alignment horizontal="center" textRotation="90"/>
    </xf>
    <xf numFmtId="0" fontId="34" fillId="0" borderId="1" xfId="3" applyFont="1" applyFill="1" applyBorder="1" applyAlignment="1">
      <alignment horizontal="center"/>
    </xf>
    <xf numFmtId="14" fontId="38" fillId="0" borderId="1" xfId="0" applyNumberFormat="1" applyFont="1" applyFill="1" applyBorder="1" applyAlignment="1">
      <alignment horizontal="center" vertical="center"/>
    </xf>
    <xf numFmtId="2" fontId="34" fillId="6" borderId="1" xfId="6" applyNumberFormat="1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Continuous"/>
    </xf>
    <xf numFmtId="0" fontId="40" fillId="2" borderId="1" xfId="0" applyFont="1" applyFill="1" applyBorder="1" applyAlignment="1">
      <alignment horizontal="center"/>
    </xf>
    <xf numFmtId="0" fontId="44" fillId="0" borderId="1" xfId="2" applyFont="1" applyBorder="1" applyAlignment="1" applyProtection="1"/>
    <xf numFmtId="0" fontId="34" fillId="0" borderId="0" xfId="0" applyFont="1"/>
    <xf numFmtId="4" fontId="41" fillId="0" borderId="0" xfId="4" applyNumberFormat="1" applyFont="1" applyFill="1" applyBorder="1" applyAlignment="1">
      <alignment horizontal="right"/>
    </xf>
    <xf numFmtId="0" fontId="33" fillId="2" borderId="1" xfId="0" applyFont="1" applyFill="1" applyBorder="1"/>
    <xf numFmtId="165" fontId="33" fillId="4" borderId="1" xfId="1" applyFont="1" applyFill="1" applyBorder="1" applyAlignment="1">
      <alignment horizontal="center"/>
    </xf>
    <xf numFmtId="2" fontId="33" fillId="2" borderId="1" xfId="1" applyNumberFormat="1" applyFont="1" applyFill="1" applyBorder="1" applyAlignment="1">
      <alignment horizontal="centerContinuous"/>
    </xf>
    <xf numFmtId="0" fontId="33" fillId="4" borderId="1" xfId="0" applyFont="1" applyFill="1" applyBorder="1"/>
    <xf numFmtId="0" fontId="33" fillId="0" borderId="1" xfId="0" applyFont="1" applyBorder="1"/>
    <xf numFmtId="0" fontId="39" fillId="2" borderId="1" xfId="0" applyFont="1" applyFill="1" applyBorder="1"/>
    <xf numFmtId="0" fontId="39" fillId="2" borderId="1" xfId="0" applyFont="1" applyFill="1" applyBorder="1" applyAlignment="1">
      <alignment horizontal="center"/>
    </xf>
    <xf numFmtId="2" fontId="39" fillId="2" borderId="1" xfId="1" applyNumberFormat="1" applyFont="1" applyFill="1" applyBorder="1" applyAlignment="1">
      <alignment horizontal="center"/>
    </xf>
    <xf numFmtId="0" fontId="34" fillId="0" borderId="1" xfId="0" applyFont="1" applyFill="1" applyBorder="1" applyAlignment="1"/>
    <xf numFmtId="0" fontId="38" fillId="0" borderId="0" xfId="0" applyFont="1" applyFill="1" applyBorder="1" applyAlignment="1"/>
    <xf numFmtId="0" fontId="38" fillId="0" borderId="1" xfId="0" applyFont="1" applyFill="1" applyBorder="1" applyAlignment="1">
      <alignment horizontal="center"/>
    </xf>
    <xf numFmtId="14" fontId="38" fillId="0" borderId="1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/>
    <xf numFmtId="0" fontId="45" fillId="2" borderId="1" xfId="0" applyFont="1" applyFill="1" applyBorder="1" applyAlignment="1">
      <alignment horizontal="center"/>
    </xf>
    <xf numFmtId="2" fontId="45" fillId="2" borderId="1" xfId="1" applyNumberFormat="1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38" fillId="0" borderId="1" xfId="0" applyFont="1" applyBorder="1" applyAlignment="1"/>
    <xf numFmtId="14" fontId="38" fillId="0" borderId="1" xfId="0" applyNumberFormat="1" applyFont="1" applyFill="1" applyBorder="1" applyAlignment="1">
      <alignment horizontal="center"/>
    </xf>
    <xf numFmtId="0" fontId="38" fillId="0" borderId="1" xfId="7" applyFont="1" applyBorder="1" applyAlignment="1">
      <alignment horizontal="center"/>
    </xf>
    <xf numFmtId="14" fontId="38" fillId="0" borderId="1" xfId="3" applyNumberFormat="1" applyFont="1" applyFill="1" applyBorder="1" applyAlignment="1">
      <alignment horizontal="center" vertical="center"/>
    </xf>
    <xf numFmtId="2" fontId="38" fillId="0" borderId="1" xfId="1" applyNumberFormat="1" applyFont="1" applyFill="1" applyBorder="1" applyAlignment="1">
      <alignment horizontal="center"/>
    </xf>
    <xf numFmtId="0" fontId="38" fillId="0" borderId="1" xfId="3" applyFont="1" applyBorder="1" applyAlignment="1"/>
    <xf numFmtId="0" fontId="38" fillId="0" borderId="1" xfId="3" applyFont="1" applyFill="1" applyBorder="1" applyAlignment="1"/>
    <xf numFmtId="0" fontId="38" fillId="0" borderId="1" xfId="3" applyFont="1" applyFill="1" applyBorder="1" applyAlignment="1">
      <alignment horizontal="center" vertical="center"/>
    </xf>
    <xf numFmtId="165" fontId="34" fillId="0" borderId="1" xfId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6" applyNumberFormat="1" applyFont="1" applyBorder="1" applyAlignment="1">
      <alignment horizontal="center"/>
    </xf>
    <xf numFmtId="2" fontId="34" fillId="0" borderId="1" xfId="6" applyNumberFormat="1" applyFont="1" applyFill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2" fontId="34" fillId="0" borderId="1" xfId="3" applyNumberFormat="1" applyFont="1" applyBorder="1" applyAlignment="1">
      <alignment horizontal="center"/>
    </xf>
    <xf numFmtId="14" fontId="34" fillId="0" borderId="1" xfId="3" applyNumberFormat="1" applyFont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4" fontId="38" fillId="0" borderId="1" xfId="3" applyNumberFormat="1" applyFont="1" applyFill="1" applyBorder="1" applyAlignment="1">
      <alignment horizontal="center"/>
    </xf>
    <xf numFmtId="167" fontId="38" fillId="0" borderId="1" xfId="0" applyNumberFormat="1" applyFont="1" applyBorder="1" applyAlignment="1">
      <alignment horizontal="center"/>
    </xf>
    <xf numFmtId="8" fontId="38" fillId="0" borderId="1" xfId="3" applyNumberFormat="1" applyFont="1" applyBorder="1" applyAlignment="1">
      <alignment horizontal="center"/>
    </xf>
    <xf numFmtId="14" fontId="38" fillId="0" borderId="1" xfId="3" applyNumberFormat="1" applyFont="1" applyBorder="1" applyAlignment="1">
      <alignment horizontal="center"/>
    </xf>
    <xf numFmtId="8" fontId="38" fillId="0" borderId="1" xfId="3" applyNumberFormat="1" applyFont="1" applyBorder="1" applyAlignment="1">
      <alignment horizontal="center"/>
    </xf>
    <xf numFmtId="8" fontId="38" fillId="0" borderId="1" xfId="3" applyNumberFormat="1" applyFont="1" applyBorder="1" applyAlignment="1">
      <alignment horizontal="center"/>
    </xf>
    <xf numFmtId="0" fontId="38" fillId="0" borderId="0" xfId="0" applyFont="1" applyAlignment="1">
      <alignment vertical="center"/>
    </xf>
    <xf numFmtId="0" fontId="38" fillId="0" borderId="1" xfId="8" applyFont="1" applyBorder="1" applyAlignment="1"/>
    <xf numFmtId="4" fontId="37" fillId="0" borderId="1" xfId="4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4" fontId="40" fillId="0" borderId="1" xfId="4" applyNumberFormat="1" applyFont="1" applyFill="1" applyBorder="1" applyAlignment="1">
      <alignment horizontal="center"/>
    </xf>
    <xf numFmtId="4" fontId="40" fillId="0" borderId="1" xfId="0" applyNumberFormat="1" applyFont="1" applyFill="1" applyBorder="1" applyAlignment="1">
      <alignment horizontal="center"/>
    </xf>
    <xf numFmtId="14" fontId="38" fillId="5" borderId="1" xfId="3" applyNumberFormat="1" applyFont="1" applyFill="1" applyBorder="1" applyAlignment="1">
      <alignment horizontal="center"/>
    </xf>
    <xf numFmtId="0" fontId="38" fillId="5" borderId="1" xfId="3" applyFont="1" applyFill="1" applyBorder="1" applyAlignment="1">
      <alignment horizontal="center"/>
    </xf>
    <xf numFmtId="4" fontId="38" fillId="5" borderId="1" xfId="4" applyNumberFormat="1" applyFont="1" applyFill="1" applyBorder="1" applyAlignment="1">
      <alignment horizontal="center"/>
    </xf>
    <xf numFmtId="14" fontId="38" fillId="5" borderId="1" xfId="0" applyNumberFormat="1" applyFont="1" applyFill="1" applyBorder="1" applyAlignment="1">
      <alignment horizontal="center"/>
    </xf>
    <xf numFmtId="2" fontId="38" fillId="5" borderId="1" xfId="0" applyNumberFormat="1" applyFont="1" applyFill="1" applyBorder="1" applyAlignment="1">
      <alignment horizontal="center"/>
    </xf>
    <xf numFmtId="2" fontId="38" fillId="5" borderId="1" xfId="3" applyNumberFormat="1" applyFont="1" applyFill="1" applyBorder="1" applyAlignment="1">
      <alignment horizontal="center"/>
    </xf>
    <xf numFmtId="4" fontId="38" fillId="5" borderId="1" xfId="3" applyNumberFormat="1" applyFont="1" applyFill="1" applyBorder="1" applyAlignment="1">
      <alignment horizontal="center"/>
    </xf>
    <xf numFmtId="4" fontId="38" fillId="5" borderId="1" xfId="1" applyNumberFormat="1" applyFont="1" applyFill="1" applyBorder="1" applyAlignment="1">
      <alignment horizontal="center"/>
    </xf>
    <xf numFmtId="4" fontId="38" fillId="5" borderId="1" xfId="0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/>
    </xf>
    <xf numFmtId="2" fontId="38" fillId="0" borderId="1" xfId="3" applyNumberFormat="1" applyFont="1" applyFill="1" applyBorder="1" applyAlignment="1">
      <alignment horizontal="center"/>
    </xf>
    <xf numFmtId="4" fontId="38" fillId="0" borderId="1" xfId="3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/>
    </xf>
    <xf numFmtId="4" fontId="38" fillId="0" borderId="1" xfId="0" applyNumberFormat="1" applyFont="1" applyFill="1" applyBorder="1" applyAlignment="1">
      <alignment horizontal="center"/>
    </xf>
    <xf numFmtId="0" fontId="38" fillId="0" borderId="1" xfId="3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center"/>
    </xf>
    <xf numFmtId="2" fontId="38" fillId="5" borderId="1" xfId="1" applyNumberFormat="1" applyFont="1" applyFill="1" applyBorder="1" applyAlignment="1">
      <alignment horizontal="center"/>
    </xf>
    <xf numFmtId="0" fontId="38" fillId="0" borderId="1" xfId="8" applyFont="1" applyBorder="1" applyAlignment="1">
      <alignment horizontal="center"/>
    </xf>
    <xf numFmtId="0" fontId="38" fillId="0" borderId="1" xfId="8" applyFont="1" applyFill="1" applyBorder="1" applyAlignment="1">
      <alignment horizontal="center"/>
    </xf>
    <xf numFmtId="14" fontId="38" fillId="0" borderId="1" xfId="8" applyNumberFormat="1" applyFont="1" applyFill="1" applyBorder="1" applyAlignment="1">
      <alignment horizontal="center"/>
    </xf>
    <xf numFmtId="14" fontId="38" fillId="5" borderId="1" xfId="8" applyNumberFormat="1" applyFont="1" applyFill="1" applyBorder="1" applyAlignment="1">
      <alignment horizontal="center"/>
    </xf>
    <xf numFmtId="2" fontId="38" fillId="5" borderId="1" xfId="8" applyNumberFormat="1" applyFont="1" applyFill="1" applyBorder="1" applyAlignment="1">
      <alignment horizontal="center"/>
    </xf>
    <xf numFmtId="4" fontId="38" fillId="5" borderId="1" xfId="9" applyNumberFormat="1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14" fontId="38" fillId="5" borderId="1" xfId="0" applyNumberFormat="1" applyFont="1" applyFill="1" applyBorder="1" applyAlignment="1">
      <alignment horizontal="center" wrapText="1"/>
    </xf>
    <xf numFmtId="2" fontId="38" fillId="5" borderId="1" xfId="0" applyNumberFormat="1" applyFont="1" applyFill="1" applyBorder="1" applyAlignment="1">
      <alignment horizontal="center" wrapText="1"/>
    </xf>
    <xf numFmtId="4" fontId="38" fillId="5" borderId="1" xfId="0" applyNumberFormat="1" applyFont="1" applyFill="1" applyBorder="1" applyAlignment="1">
      <alignment horizontal="center" wrapText="1"/>
    </xf>
    <xf numFmtId="3" fontId="38" fillId="0" borderId="1" xfId="0" applyNumberFormat="1" applyFont="1" applyBorder="1" applyAlignment="1">
      <alignment horizontal="center" wrapText="1"/>
    </xf>
    <xf numFmtId="0" fontId="38" fillId="6" borderId="1" xfId="3" applyFont="1" applyFill="1" applyBorder="1" applyAlignment="1">
      <alignment horizontal="center"/>
    </xf>
    <xf numFmtId="3" fontId="38" fillId="0" borderId="1" xfId="0" applyNumberFormat="1" applyFont="1" applyBorder="1" applyAlignment="1">
      <alignment horizontal="center"/>
    </xf>
    <xf numFmtId="14" fontId="38" fillId="5" borderId="1" xfId="15" applyNumberFormat="1" applyFont="1" applyFill="1" applyBorder="1" applyAlignment="1">
      <alignment horizontal="center"/>
    </xf>
    <xf numFmtId="2" fontId="38" fillId="5" borderId="1" xfId="15" applyNumberFormat="1" applyFont="1" applyFill="1" applyBorder="1" applyAlignment="1">
      <alignment horizontal="center"/>
    </xf>
    <xf numFmtId="4" fontId="38" fillId="5" borderId="1" xfId="16" applyNumberFormat="1" applyFont="1" applyFill="1" applyBorder="1" applyAlignment="1">
      <alignment horizontal="center"/>
    </xf>
    <xf numFmtId="2" fontId="38" fillId="5" borderId="1" xfId="5" applyNumberFormat="1" applyFont="1" applyFill="1" applyBorder="1" applyAlignment="1">
      <alignment horizontal="center"/>
    </xf>
    <xf numFmtId="2" fontId="38" fillId="6" borderId="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" fontId="37" fillId="0" borderId="0" xfId="4" applyNumberFormat="1" applyFont="1" applyFill="1" applyBorder="1" applyAlignment="1">
      <alignment horizontal="center"/>
    </xf>
    <xf numFmtId="4" fontId="37" fillId="0" borderId="1" xfId="4" applyNumberFormat="1" applyFont="1" applyBorder="1" applyAlignment="1">
      <alignment horizontal="center"/>
    </xf>
    <xf numFmtId="4" fontId="37" fillId="3" borderId="1" xfId="4" applyNumberFormat="1" applyFont="1" applyFill="1" applyBorder="1" applyAlignment="1">
      <alignment horizontal="center"/>
    </xf>
    <xf numFmtId="4" fontId="37" fillId="3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4" fontId="40" fillId="2" borderId="1" xfId="4" applyNumberFormat="1" applyFont="1" applyFill="1" applyBorder="1" applyAlignment="1">
      <alignment horizontal="center"/>
    </xf>
    <xf numFmtId="4" fontId="38" fillId="5" borderId="1" xfId="40" applyNumberFormat="1" applyFont="1" applyFill="1" applyBorder="1" applyAlignment="1">
      <alignment horizontal="center"/>
    </xf>
    <xf numFmtId="4" fontId="38" fillId="0" borderId="1" xfId="9" applyNumberFormat="1" applyFont="1" applyFill="1" applyBorder="1" applyAlignment="1">
      <alignment horizontal="center"/>
    </xf>
    <xf numFmtId="4" fontId="38" fillId="0" borderId="1" xfId="0" applyNumberFormat="1" applyFont="1" applyFill="1" applyBorder="1" applyAlignment="1">
      <alignment horizontal="center" wrapText="1"/>
    </xf>
    <xf numFmtId="2" fontId="38" fillId="0" borderId="1" xfId="4" applyNumberFormat="1" applyFont="1" applyFill="1" applyBorder="1" applyAlignment="1">
      <alignment horizontal="center"/>
    </xf>
    <xf numFmtId="2" fontId="38" fillId="0" borderId="1" xfId="5" applyNumberFormat="1" applyFont="1" applyFill="1" applyBorder="1" applyAlignment="1">
      <alignment horizontal="center"/>
    </xf>
    <xf numFmtId="4" fontId="38" fillId="0" borderId="0" xfId="4" applyNumberFormat="1" applyFont="1" applyBorder="1" applyAlignment="1">
      <alignment horizontal="center"/>
    </xf>
    <xf numFmtId="4" fontId="37" fillId="0" borderId="0" xfId="4" applyNumberFormat="1" applyFont="1" applyBorder="1" applyAlignment="1">
      <alignment horizontal="center"/>
    </xf>
    <xf numFmtId="2" fontId="38" fillId="6" borderId="1" xfId="4" applyNumberFormat="1" applyFont="1" applyFill="1" applyBorder="1" applyAlignment="1">
      <alignment horizontal="center"/>
    </xf>
    <xf numFmtId="2" fontId="38" fillId="0" borderId="1" xfId="4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2" fontId="38" fillId="0" borderId="1" xfId="9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 wrapText="1"/>
    </xf>
    <xf numFmtId="2" fontId="38" fillId="0" borderId="1" xfId="3" applyNumberFormat="1" applyFont="1" applyBorder="1" applyAlignment="1">
      <alignment horizontal="center"/>
    </xf>
    <xf numFmtId="0" fontId="34" fillId="0" borderId="1" xfId="0" applyFont="1" applyBorder="1" applyAlignment="1">
      <alignment horizontal="right"/>
    </xf>
    <xf numFmtId="4" fontId="37" fillId="0" borderId="1" xfId="4" applyNumberFormat="1" applyFont="1" applyBorder="1" applyAlignment="1">
      <alignment horizontal="right"/>
    </xf>
    <xf numFmtId="4" fontId="37" fillId="3" borderId="1" xfId="4" applyNumberFormat="1" applyFont="1" applyFill="1" applyBorder="1" applyAlignment="1">
      <alignment horizontal="right"/>
    </xf>
    <xf numFmtId="0" fontId="34" fillId="3" borderId="1" xfId="0" applyFont="1" applyFill="1" applyBorder="1" applyAlignment="1">
      <alignment horizontal="right"/>
    </xf>
    <xf numFmtId="4" fontId="40" fillId="2" borderId="1" xfId="4" applyNumberFormat="1" applyFont="1" applyFill="1" applyBorder="1" applyAlignment="1">
      <alignment horizontal="right"/>
    </xf>
    <xf numFmtId="0" fontId="38" fillId="2" borderId="1" xfId="0" applyFont="1" applyFill="1" applyBorder="1" applyAlignment="1">
      <alignment horizontal="right"/>
    </xf>
    <xf numFmtId="0" fontId="40" fillId="4" borderId="1" xfId="0" applyFont="1" applyFill="1" applyBorder="1" applyAlignment="1">
      <alignment horizontal="right" textRotation="90"/>
    </xf>
    <xf numFmtId="0" fontId="40" fillId="4" borderId="1" xfId="0" applyFont="1" applyFill="1" applyBorder="1" applyAlignment="1">
      <alignment horizontal="right"/>
    </xf>
    <xf numFmtId="0" fontId="38" fillId="0" borderId="1" xfId="8" applyFont="1" applyBorder="1" applyAlignment="1">
      <alignment horizontal="right"/>
    </xf>
    <xf numFmtId="0" fontId="38" fillId="0" borderId="1" xfId="3" applyFont="1" applyFill="1" applyBorder="1" applyAlignment="1">
      <alignment horizontal="right"/>
    </xf>
    <xf numFmtId="0" fontId="38" fillId="0" borderId="1" xfId="0" applyFont="1" applyBorder="1" applyAlignment="1">
      <alignment horizontal="right" wrapText="1"/>
    </xf>
    <xf numFmtId="4" fontId="37" fillId="0" borderId="0" xfId="4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4" fontId="38" fillId="0" borderId="1" xfId="15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14" fontId="38" fillId="0" borderId="1" xfId="15" applyNumberFormat="1" applyFont="1" applyFill="1" applyBorder="1" applyAlignment="1">
      <alignment horizontal="center" vertical="center"/>
    </xf>
    <xf numFmtId="4" fontId="38" fillId="0" borderId="1" xfId="5" applyNumberFormat="1" applyFont="1" applyFill="1" applyBorder="1" applyAlignment="1">
      <alignment horizontal="center"/>
    </xf>
    <xf numFmtId="4" fontId="38" fillId="0" borderId="1" xfId="152" applyNumberFormat="1" applyFont="1" applyFill="1" applyBorder="1" applyAlignment="1">
      <alignment horizontal="center"/>
    </xf>
    <xf numFmtId="4" fontId="38" fillId="0" borderId="1" xfId="16" applyNumberFormat="1" applyFont="1" applyFill="1" applyBorder="1" applyAlignment="1">
      <alignment horizontal="center"/>
    </xf>
    <xf numFmtId="4" fontId="38" fillId="0" borderId="1" xfId="155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2" fontId="34" fillId="0" borderId="1" xfId="3" applyNumberFormat="1" applyFont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4" fontId="34" fillId="0" borderId="1" xfId="3" applyNumberFormat="1" applyFont="1" applyBorder="1" applyAlignment="1">
      <alignment horizont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 vertic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3" xfId="0" applyNumberFormat="1" applyFont="1" applyFill="1" applyBorder="1" applyAlignment="1">
      <alignment horizontal="center"/>
    </xf>
    <xf numFmtId="14" fontId="38" fillId="0" borderId="3" xfId="0" applyNumberFormat="1" applyFont="1" applyFill="1" applyBorder="1" applyAlignment="1">
      <alignment horizontal="center" vertical="center"/>
    </xf>
    <xf numFmtId="4" fontId="38" fillId="0" borderId="2" xfId="4" applyNumberFormat="1" applyFont="1" applyBorder="1" applyAlignment="1">
      <alignment horizontal="right"/>
    </xf>
    <xf numFmtId="4" fontId="38" fillId="5" borderId="2" xfId="4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center"/>
    </xf>
    <xf numFmtId="4" fontId="38" fillId="5" borderId="3" xfId="4" applyNumberFormat="1" applyFont="1" applyFill="1" applyBorder="1" applyAlignment="1">
      <alignment horizontal="center"/>
    </xf>
    <xf numFmtId="0" fontId="38" fillId="0" borderId="3" xfId="0" applyFont="1" applyFill="1" applyBorder="1" applyAlignment="1"/>
    <xf numFmtId="4" fontId="38" fillId="0" borderId="3" xfId="5" applyNumberFormat="1" applyFont="1" applyFill="1" applyBorder="1" applyAlignment="1">
      <alignment horizontal="center"/>
    </xf>
    <xf numFmtId="4" fontId="38" fillId="0" borderId="3" xfId="4" applyNumberFormat="1" applyFont="1" applyBorder="1" applyAlignment="1">
      <alignment horizontal="right"/>
    </xf>
    <xf numFmtId="0" fontId="38" fillId="0" borderId="3" xfId="0" applyFont="1" applyBorder="1" applyAlignment="1">
      <alignment horizontal="center"/>
    </xf>
    <xf numFmtId="14" fontId="38" fillId="5" borderId="2" xfId="0" applyNumberFormat="1" applyFont="1" applyFill="1" applyBorder="1" applyAlignment="1">
      <alignment horizontal="center"/>
    </xf>
    <xf numFmtId="2" fontId="38" fillId="0" borderId="3" xfId="4" applyNumberFormat="1" applyFont="1" applyBorder="1" applyAlignment="1">
      <alignment horizontal="center"/>
    </xf>
    <xf numFmtId="2" fontId="38" fillId="5" borderId="2" xfId="0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right"/>
    </xf>
    <xf numFmtId="2" fontId="38" fillId="0" borderId="2" xfId="4" applyNumberFormat="1" applyFont="1" applyBorder="1" applyAlignment="1">
      <alignment horizontal="center"/>
    </xf>
    <xf numFmtId="4" fontId="38" fillId="5" borderId="3" xfId="0" applyNumberFormat="1" applyFont="1" applyFill="1" applyBorder="1" applyAlignment="1">
      <alignment horizontal="center"/>
    </xf>
    <xf numFmtId="0" fontId="38" fillId="0" borderId="3" xfId="0" applyFont="1" applyBorder="1" applyAlignment="1">
      <alignment horizontal="right"/>
    </xf>
    <xf numFmtId="14" fontId="38" fillId="5" borderId="0" xfId="0" applyNumberFormat="1" applyFont="1" applyFill="1" applyBorder="1" applyAlignment="1">
      <alignment horizontal="center"/>
    </xf>
    <xf numFmtId="14" fontId="38" fillId="0" borderId="2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14" fontId="38" fillId="5" borderId="3" xfId="0" applyNumberFormat="1" applyFont="1" applyFill="1" applyBorder="1" applyAlignment="1">
      <alignment horizontal="center"/>
    </xf>
    <xf numFmtId="2" fontId="38" fillId="5" borderId="3" xfId="0" applyNumberFormat="1" applyFont="1" applyFill="1" applyBorder="1" applyAlignment="1">
      <alignment horizontal="center"/>
    </xf>
    <xf numFmtId="4" fontId="38" fillId="5" borderId="0" xfId="4" applyNumberFormat="1" applyFont="1" applyFill="1" applyBorder="1" applyAlignment="1">
      <alignment horizontal="center"/>
    </xf>
    <xf numFmtId="4" fontId="38" fillId="0" borderId="2" xfId="4" applyNumberFormat="1" applyFont="1" applyFill="1" applyBorder="1" applyAlignment="1">
      <alignment horizontal="center"/>
    </xf>
    <xf numFmtId="0" fontId="38" fillId="0" borderId="2" xfId="0" applyFont="1" applyBorder="1" applyAlignment="1"/>
    <xf numFmtId="0" fontId="38" fillId="0" borderId="3" xfId="0" applyFont="1" applyBorder="1" applyAlignment="1"/>
    <xf numFmtId="14" fontId="38" fillId="0" borderId="2" xfId="0" applyNumberFormat="1" applyFont="1" applyFill="1" applyBorder="1" applyAlignment="1">
      <alignment horizontal="center" vertical="center"/>
    </xf>
    <xf numFmtId="4" fontId="38" fillId="0" borderId="3" xfId="4" applyNumberFormat="1" applyFont="1" applyFill="1" applyBorder="1" applyAlignment="1">
      <alignment horizontal="center"/>
    </xf>
    <xf numFmtId="0" fontId="38" fillId="0" borderId="2" xfId="0" applyFont="1" applyFill="1" applyBorder="1" applyAlignment="1"/>
    <xf numFmtId="0" fontId="38" fillId="0" borderId="0" xfId="0" applyFont="1" applyFill="1" applyBorder="1" applyAlignment="1">
      <alignment horizontal="center" vertical="center"/>
    </xf>
    <xf numFmtId="14" fontId="38" fillId="0" borderId="1" xfId="3" applyNumberFormat="1" applyFont="1" applyFill="1" applyBorder="1" applyAlignment="1">
      <alignment horizontal="center" vertical="center"/>
    </xf>
    <xf numFmtId="14" fontId="38" fillId="0" borderId="1" xfId="3" applyNumberFormat="1" applyFont="1" applyFill="1" applyBorder="1" applyAlignment="1">
      <alignment horizontal="center"/>
    </xf>
    <xf numFmtId="4" fontId="38" fillId="5" borderId="1" xfId="3" quotePrefix="1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 vertic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 vertic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/>
    </xf>
    <xf numFmtId="4" fontId="38" fillId="0" borderId="0" xfId="5" applyNumberFormat="1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right"/>
    </xf>
    <xf numFmtId="0" fontId="40" fillId="4" borderId="1" xfId="0" applyFont="1" applyFill="1" applyBorder="1" applyAlignment="1">
      <alignment horizontal="center" textRotation="90"/>
    </xf>
    <xf numFmtId="0" fontId="40" fillId="4" borderId="1" xfId="0" applyFont="1" applyFill="1" applyBorder="1" applyAlignment="1">
      <alignment horizontal="center" textRotation="90" wrapText="1"/>
    </xf>
    <xf numFmtId="0" fontId="38" fillId="0" borderId="0" xfId="0" applyFont="1" applyBorder="1" applyAlignment="1"/>
    <xf numFmtId="0" fontId="38" fillId="0" borderId="1" xfId="0" applyFont="1" applyBorder="1" applyAlignment="1"/>
    <xf numFmtId="0" fontId="38" fillId="0" borderId="1" xfId="3" applyFont="1" applyBorder="1" applyAlignment="1"/>
    <xf numFmtId="0" fontId="38" fillId="0" borderId="1" xfId="3" applyFont="1" applyFill="1" applyBorder="1" applyAlignment="1"/>
    <xf numFmtId="0" fontId="38" fillId="0" borderId="1" xfId="3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center"/>
    </xf>
    <xf numFmtId="3" fontId="38" fillId="0" borderId="1" xfId="3" applyNumberFormat="1" applyFont="1" applyFill="1" applyBorder="1" applyAlignment="1">
      <alignment horizontal="center"/>
    </xf>
    <xf numFmtId="4" fontId="37" fillId="0" borderId="1" xfId="4" applyNumberFormat="1" applyFont="1" applyBorder="1" applyAlignment="1">
      <alignment horizontal="center"/>
    </xf>
    <xf numFmtId="4" fontId="37" fillId="3" borderId="1" xfId="4" applyNumberFormat="1" applyFont="1" applyFill="1" applyBorder="1" applyAlignment="1">
      <alignment horizontal="center"/>
    </xf>
    <xf numFmtId="4" fontId="40" fillId="2" borderId="1" xfId="4" applyNumberFormat="1" applyFont="1" applyFill="1" applyBorder="1" applyAlignment="1">
      <alignment horizontal="center"/>
    </xf>
    <xf numFmtId="2" fontId="38" fillId="0" borderId="1" xfId="4" applyNumberFormat="1" applyFont="1" applyFill="1" applyBorder="1" applyAlignment="1">
      <alignment horizontal="center"/>
    </xf>
    <xf numFmtId="4" fontId="37" fillId="0" borderId="0" xfId="4" applyNumberFormat="1" applyFont="1" applyBorder="1" applyAlignment="1">
      <alignment horizontal="center"/>
    </xf>
    <xf numFmtId="0" fontId="38" fillId="0" borderId="1" xfId="3" applyFont="1" applyFill="1" applyBorder="1" applyAlignment="1">
      <alignment horizontal="right"/>
    </xf>
    <xf numFmtId="14" fontId="38" fillId="0" borderId="1" xfId="3" applyNumberFormat="1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/>
    </xf>
    <xf numFmtId="14" fontId="38" fillId="0" borderId="1" xfId="3" applyNumberFormat="1" applyFont="1" applyFill="1" applyBorder="1" applyAlignment="1">
      <alignment horizontal="center" vertical="center"/>
    </xf>
    <xf numFmtId="2" fontId="38" fillId="0" borderId="1" xfId="1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6" fillId="0" borderId="1" xfId="0" applyFont="1" applyFill="1" applyBorder="1" applyAlignment="1">
      <alignment horizontal="left"/>
    </xf>
    <xf numFmtId="14" fontId="46" fillId="0" borderId="1" xfId="0" applyNumberFormat="1" applyFont="1" applyBorder="1" applyAlignment="1">
      <alignment horizontal="left"/>
    </xf>
    <xf numFmtId="0" fontId="46" fillId="0" borderId="1" xfId="3" applyFont="1" applyBorder="1" applyAlignment="1">
      <alignment horizontal="left"/>
    </xf>
    <xf numFmtId="14" fontId="46" fillId="0" borderId="1" xfId="3" applyNumberFormat="1" applyFont="1" applyBorder="1" applyAlignment="1">
      <alignment horizontal="left"/>
    </xf>
    <xf numFmtId="14" fontId="38" fillId="0" borderId="1" xfId="3909" applyNumberFormat="1" applyFont="1" applyFill="1" applyBorder="1" applyAlignment="1">
      <alignment horizontal="center"/>
    </xf>
    <xf numFmtId="14" fontId="38" fillId="0" borderId="1" xfId="3909" applyNumberFormat="1" applyFont="1" applyFill="1" applyBorder="1" applyAlignment="1">
      <alignment horizontal="center" vertical="center" wrapText="1"/>
    </xf>
    <xf numFmtId="14" fontId="38" fillId="0" borderId="1" xfId="3909" applyNumberFormat="1" applyFont="1" applyBorder="1" applyAlignment="1">
      <alignment horizontal="center"/>
    </xf>
    <xf numFmtId="14" fontId="38" fillId="5" borderId="1" xfId="3909" applyNumberFormat="1" applyFont="1" applyFill="1" applyBorder="1" applyAlignment="1">
      <alignment horizontal="center"/>
    </xf>
    <xf numFmtId="4" fontId="38" fillId="0" borderId="1" xfId="3910" applyNumberFormat="1" applyFont="1" applyFill="1" applyBorder="1" applyAlignment="1">
      <alignment horizontal="center"/>
    </xf>
    <xf numFmtId="14" fontId="38" fillId="0" borderId="1" xfId="3" applyNumberFormat="1" applyFont="1" applyBorder="1" applyAlignment="1">
      <alignment horizontal="center" vertical="center"/>
    </xf>
    <xf numFmtId="4" fontId="38" fillId="0" borderId="1" xfId="3910" applyNumberFormat="1" applyFont="1" applyFill="1" applyBorder="1" applyAlignment="1">
      <alignment horizontal="center"/>
    </xf>
    <xf numFmtId="0" fontId="38" fillId="0" borderId="1" xfId="3909" applyFont="1" applyBorder="1" applyAlignment="1">
      <alignment horizontal="center" vertical="center"/>
    </xf>
    <xf numFmtId="0" fontId="38" fillId="5" borderId="1" xfId="3909" applyFont="1" applyFill="1" applyBorder="1" applyAlignment="1">
      <alignment horizontal="center"/>
    </xf>
    <xf numFmtId="4" fontId="38" fillId="5" borderId="1" xfId="3910" applyNumberFormat="1" applyFont="1" applyFill="1" applyBorder="1" applyAlignment="1">
      <alignment horizontal="center"/>
    </xf>
    <xf numFmtId="4" fontId="38" fillId="0" borderId="1" xfId="3910" applyNumberFormat="1" applyFont="1" applyFill="1" applyBorder="1" applyAlignment="1">
      <alignment horizontal="center"/>
    </xf>
    <xf numFmtId="14" fontId="38" fillId="5" borderId="1" xfId="3909" applyNumberFormat="1" applyFont="1" applyFill="1" applyBorder="1" applyAlignment="1">
      <alignment horizontal="center" wrapText="1"/>
    </xf>
    <xf numFmtId="2" fontId="38" fillId="5" borderId="1" xfId="3909" applyNumberFormat="1" applyFont="1" applyFill="1" applyBorder="1" applyAlignment="1">
      <alignment horizontal="center" wrapText="1"/>
    </xf>
    <xf numFmtId="4" fontId="38" fillId="5" borderId="1" xfId="3909" applyNumberFormat="1" applyFont="1" applyFill="1" applyBorder="1" applyAlignment="1">
      <alignment horizontal="center" wrapText="1"/>
    </xf>
    <xf numFmtId="0" fontId="33" fillId="2" borderId="1" xfId="0" applyFont="1" applyFill="1" applyBorder="1" applyAlignment="1"/>
    <xf numFmtId="4" fontId="33" fillId="0" borderId="1" xfId="0" applyNumberFormat="1" applyFont="1" applyBorder="1" applyAlignment="1"/>
    <xf numFmtId="4" fontId="35" fillId="0" borderId="1" xfId="0" applyNumberFormat="1" applyFont="1" applyBorder="1" applyAlignment="1"/>
  </cellXfs>
  <cellStyles count="3911">
    <cellStyle name="Komma" xfId="1" builtinId="3"/>
    <cellStyle name="Komma 2" xfId="6"/>
    <cellStyle name="Komma 3" xfId="42"/>
    <cellStyle name="Komma 3 2" xfId="190"/>
    <cellStyle name="Komma 3 2 2" xfId="948"/>
    <cellStyle name="Komma 3 2 2 2" xfId="2898"/>
    <cellStyle name="Komma 3 2 3" xfId="1544"/>
    <cellStyle name="Komma 3 2 3 2" xfId="3494"/>
    <cellStyle name="Komma 3 2 4" xfId="2140"/>
    <cellStyle name="Komma 3 3" xfId="338"/>
    <cellStyle name="Komma 3 3 2" xfId="1096"/>
    <cellStyle name="Komma 3 3 2 2" xfId="3046"/>
    <cellStyle name="Komma 3 3 3" xfId="1692"/>
    <cellStyle name="Komma 3 3 3 2" xfId="3642"/>
    <cellStyle name="Komma 3 3 4" xfId="2288"/>
    <cellStyle name="Komma 3 4" xfId="490"/>
    <cellStyle name="Komma 3 4 2" xfId="1248"/>
    <cellStyle name="Komma 3 4 2 2" xfId="3198"/>
    <cellStyle name="Komma 3 4 3" xfId="1844"/>
    <cellStyle name="Komma 3 4 3 2" xfId="3794"/>
    <cellStyle name="Komma 3 4 4" xfId="2440"/>
    <cellStyle name="Komma 3 5" xfId="617"/>
    <cellStyle name="Komma 3 5 2" xfId="2567"/>
    <cellStyle name="Komma 3 6" xfId="652"/>
    <cellStyle name="Komma 3 6 2" xfId="2602"/>
    <cellStyle name="Komma 3 7" xfId="800"/>
    <cellStyle name="Komma 3 7 2" xfId="2750"/>
    <cellStyle name="Komma 3 8" xfId="1396"/>
    <cellStyle name="Komma 3 8 2" xfId="3346"/>
    <cellStyle name="Komma 3 9" xfId="1992"/>
    <cellStyle name="Link" xfId="2" builtinId="8"/>
    <cellStyle name="Standard" xfId="0" builtinId="0"/>
    <cellStyle name="Standard 2" xfId="3"/>
    <cellStyle name="Standard 3" xfId="8"/>
    <cellStyle name="Standard 3 10" xfId="49"/>
    <cellStyle name="Standard 3 10 2" xfId="197"/>
    <cellStyle name="Standard 3 10 2 2" xfId="955"/>
    <cellStyle name="Standard 3 10 2 2 2" xfId="2905"/>
    <cellStyle name="Standard 3 10 2 3" xfId="1551"/>
    <cellStyle name="Standard 3 10 2 3 2" xfId="3501"/>
    <cellStyle name="Standard 3 10 2 4" xfId="2147"/>
    <cellStyle name="Standard 3 10 3" xfId="345"/>
    <cellStyle name="Standard 3 10 3 2" xfId="1103"/>
    <cellStyle name="Standard 3 10 3 2 2" xfId="3053"/>
    <cellStyle name="Standard 3 10 3 3" xfId="1699"/>
    <cellStyle name="Standard 3 10 3 3 2" xfId="3649"/>
    <cellStyle name="Standard 3 10 3 4" xfId="2295"/>
    <cellStyle name="Standard 3 10 4" xfId="497"/>
    <cellStyle name="Standard 3 10 4 2" xfId="1255"/>
    <cellStyle name="Standard 3 10 4 2 2" xfId="3205"/>
    <cellStyle name="Standard 3 10 4 3" xfId="1851"/>
    <cellStyle name="Standard 3 10 4 3 2" xfId="3801"/>
    <cellStyle name="Standard 3 10 4 4" xfId="2447"/>
    <cellStyle name="Standard 3 10 5" xfId="659"/>
    <cellStyle name="Standard 3 10 5 2" xfId="2609"/>
    <cellStyle name="Standard 3 10 6" xfId="807"/>
    <cellStyle name="Standard 3 10 6 2" xfId="2757"/>
    <cellStyle name="Standard 3 10 7" xfId="1403"/>
    <cellStyle name="Standard 3 10 7 2" xfId="3353"/>
    <cellStyle name="Standard 3 10 8" xfId="1999"/>
    <cellStyle name="Standard 3 11" xfId="55"/>
    <cellStyle name="Standard 3 11 2" xfId="203"/>
    <cellStyle name="Standard 3 11 2 2" xfId="961"/>
    <cellStyle name="Standard 3 11 2 2 2" xfId="2911"/>
    <cellStyle name="Standard 3 11 2 3" xfId="1557"/>
    <cellStyle name="Standard 3 11 2 3 2" xfId="3507"/>
    <cellStyle name="Standard 3 11 2 4" xfId="2153"/>
    <cellStyle name="Standard 3 11 3" xfId="351"/>
    <cellStyle name="Standard 3 11 3 2" xfId="1109"/>
    <cellStyle name="Standard 3 11 3 2 2" xfId="3059"/>
    <cellStyle name="Standard 3 11 3 3" xfId="1705"/>
    <cellStyle name="Standard 3 11 3 3 2" xfId="3655"/>
    <cellStyle name="Standard 3 11 3 4" xfId="2301"/>
    <cellStyle name="Standard 3 11 4" xfId="503"/>
    <cellStyle name="Standard 3 11 4 2" xfId="1261"/>
    <cellStyle name="Standard 3 11 4 2 2" xfId="3211"/>
    <cellStyle name="Standard 3 11 4 3" xfId="1857"/>
    <cellStyle name="Standard 3 11 4 3 2" xfId="3807"/>
    <cellStyle name="Standard 3 11 4 4" xfId="2453"/>
    <cellStyle name="Standard 3 11 5" xfId="665"/>
    <cellStyle name="Standard 3 11 5 2" xfId="2615"/>
    <cellStyle name="Standard 3 11 6" xfId="813"/>
    <cellStyle name="Standard 3 11 6 2" xfId="2763"/>
    <cellStyle name="Standard 3 11 7" xfId="1409"/>
    <cellStyle name="Standard 3 11 7 2" xfId="3359"/>
    <cellStyle name="Standard 3 11 8" xfId="2005"/>
    <cellStyle name="Standard 3 12" xfId="60"/>
    <cellStyle name="Standard 3 12 2" xfId="208"/>
    <cellStyle name="Standard 3 12 2 2" xfId="966"/>
    <cellStyle name="Standard 3 12 2 2 2" xfId="2916"/>
    <cellStyle name="Standard 3 12 2 3" xfId="1562"/>
    <cellStyle name="Standard 3 12 2 3 2" xfId="3512"/>
    <cellStyle name="Standard 3 12 2 4" xfId="2158"/>
    <cellStyle name="Standard 3 12 3" xfId="356"/>
    <cellStyle name="Standard 3 12 3 2" xfId="1114"/>
    <cellStyle name="Standard 3 12 3 2 2" xfId="3064"/>
    <cellStyle name="Standard 3 12 3 3" xfId="1710"/>
    <cellStyle name="Standard 3 12 3 3 2" xfId="3660"/>
    <cellStyle name="Standard 3 12 3 4" xfId="2306"/>
    <cellStyle name="Standard 3 12 4" xfId="508"/>
    <cellStyle name="Standard 3 12 4 2" xfId="1266"/>
    <cellStyle name="Standard 3 12 4 2 2" xfId="3216"/>
    <cellStyle name="Standard 3 12 4 3" xfId="1862"/>
    <cellStyle name="Standard 3 12 4 3 2" xfId="3812"/>
    <cellStyle name="Standard 3 12 4 4" xfId="2458"/>
    <cellStyle name="Standard 3 12 5" xfId="670"/>
    <cellStyle name="Standard 3 12 5 2" xfId="2620"/>
    <cellStyle name="Standard 3 12 6" xfId="818"/>
    <cellStyle name="Standard 3 12 6 2" xfId="2768"/>
    <cellStyle name="Standard 3 12 7" xfId="1414"/>
    <cellStyle name="Standard 3 12 7 2" xfId="3364"/>
    <cellStyle name="Standard 3 12 8" xfId="2010"/>
    <cellStyle name="Standard 3 13" xfId="76"/>
    <cellStyle name="Standard 3 13 2" xfId="224"/>
    <cellStyle name="Standard 3 13 2 2" xfId="982"/>
    <cellStyle name="Standard 3 13 2 2 2" xfId="2932"/>
    <cellStyle name="Standard 3 13 2 3" xfId="1578"/>
    <cellStyle name="Standard 3 13 2 3 2" xfId="3528"/>
    <cellStyle name="Standard 3 13 2 4" xfId="2174"/>
    <cellStyle name="Standard 3 13 3" xfId="372"/>
    <cellStyle name="Standard 3 13 3 2" xfId="1130"/>
    <cellStyle name="Standard 3 13 3 2 2" xfId="3080"/>
    <cellStyle name="Standard 3 13 3 3" xfId="1726"/>
    <cellStyle name="Standard 3 13 3 3 2" xfId="3676"/>
    <cellStyle name="Standard 3 13 3 4" xfId="2322"/>
    <cellStyle name="Standard 3 13 4" xfId="524"/>
    <cellStyle name="Standard 3 13 4 2" xfId="1282"/>
    <cellStyle name="Standard 3 13 4 2 2" xfId="3232"/>
    <cellStyle name="Standard 3 13 4 3" xfId="1878"/>
    <cellStyle name="Standard 3 13 4 3 2" xfId="3828"/>
    <cellStyle name="Standard 3 13 4 4" xfId="2474"/>
    <cellStyle name="Standard 3 13 5" xfId="686"/>
    <cellStyle name="Standard 3 13 5 2" xfId="2636"/>
    <cellStyle name="Standard 3 13 6" xfId="834"/>
    <cellStyle name="Standard 3 13 6 2" xfId="2784"/>
    <cellStyle name="Standard 3 13 7" xfId="1430"/>
    <cellStyle name="Standard 3 13 7 2" xfId="3380"/>
    <cellStyle name="Standard 3 13 8" xfId="2026"/>
    <cellStyle name="Standard 3 14" xfId="90"/>
    <cellStyle name="Standard 3 14 2" xfId="238"/>
    <cellStyle name="Standard 3 14 2 2" xfId="996"/>
    <cellStyle name="Standard 3 14 2 2 2" xfId="2946"/>
    <cellStyle name="Standard 3 14 2 3" xfId="1592"/>
    <cellStyle name="Standard 3 14 2 3 2" xfId="3542"/>
    <cellStyle name="Standard 3 14 2 4" xfId="2188"/>
    <cellStyle name="Standard 3 14 3" xfId="386"/>
    <cellStyle name="Standard 3 14 3 2" xfId="1144"/>
    <cellStyle name="Standard 3 14 3 2 2" xfId="3094"/>
    <cellStyle name="Standard 3 14 3 3" xfId="1740"/>
    <cellStyle name="Standard 3 14 3 3 2" xfId="3690"/>
    <cellStyle name="Standard 3 14 3 4" xfId="2336"/>
    <cellStyle name="Standard 3 14 4" xfId="538"/>
    <cellStyle name="Standard 3 14 4 2" xfId="1296"/>
    <cellStyle name="Standard 3 14 4 2 2" xfId="3246"/>
    <cellStyle name="Standard 3 14 4 3" xfId="1892"/>
    <cellStyle name="Standard 3 14 4 3 2" xfId="3842"/>
    <cellStyle name="Standard 3 14 4 4" xfId="2488"/>
    <cellStyle name="Standard 3 14 5" xfId="700"/>
    <cellStyle name="Standard 3 14 5 2" xfId="2650"/>
    <cellStyle name="Standard 3 14 6" xfId="848"/>
    <cellStyle name="Standard 3 14 6 2" xfId="2798"/>
    <cellStyle name="Standard 3 14 7" xfId="1444"/>
    <cellStyle name="Standard 3 14 7 2" xfId="3394"/>
    <cellStyle name="Standard 3 14 8" xfId="2040"/>
    <cellStyle name="Standard 3 15" xfId="95"/>
    <cellStyle name="Standard 3 15 2" xfId="243"/>
    <cellStyle name="Standard 3 15 2 2" xfId="1001"/>
    <cellStyle name="Standard 3 15 2 2 2" xfId="2951"/>
    <cellStyle name="Standard 3 15 2 3" xfId="1597"/>
    <cellStyle name="Standard 3 15 2 3 2" xfId="3547"/>
    <cellStyle name="Standard 3 15 2 4" xfId="2193"/>
    <cellStyle name="Standard 3 15 3" xfId="391"/>
    <cellStyle name="Standard 3 15 3 2" xfId="1149"/>
    <cellStyle name="Standard 3 15 3 2 2" xfId="3099"/>
    <cellStyle name="Standard 3 15 3 3" xfId="1745"/>
    <cellStyle name="Standard 3 15 3 3 2" xfId="3695"/>
    <cellStyle name="Standard 3 15 3 4" xfId="2341"/>
    <cellStyle name="Standard 3 15 4" xfId="543"/>
    <cellStyle name="Standard 3 15 4 2" xfId="1301"/>
    <cellStyle name="Standard 3 15 4 2 2" xfId="3251"/>
    <cellStyle name="Standard 3 15 4 3" xfId="1897"/>
    <cellStyle name="Standard 3 15 4 3 2" xfId="3847"/>
    <cellStyle name="Standard 3 15 4 4" xfId="2493"/>
    <cellStyle name="Standard 3 15 5" xfId="705"/>
    <cellStyle name="Standard 3 15 5 2" xfId="2655"/>
    <cellStyle name="Standard 3 15 6" xfId="853"/>
    <cellStyle name="Standard 3 15 6 2" xfId="2803"/>
    <cellStyle name="Standard 3 15 7" xfId="1449"/>
    <cellStyle name="Standard 3 15 7 2" xfId="3399"/>
    <cellStyle name="Standard 3 15 8" xfId="2045"/>
    <cellStyle name="Standard 3 16" xfId="111"/>
    <cellStyle name="Standard 3 16 2" xfId="259"/>
    <cellStyle name="Standard 3 16 2 2" xfId="1017"/>
    <cellStyle name="Standard 3 16 2 2 2" xfId="2967"/>
    <cellStyle name="Standard 3 16 2 3" xfId="1613"/>
    <cellStyle name="Standard 3 16 2 3 2" xfId="3563"/>
    <cellStyle name="Standard 3 16 2 4" xfId="2209"/>
    <cellStyle name="Standard 3 16 3" xfId="407"/>
    <cellStyle name="Standard 3 16 3 2" xfId="1165"/>
    <cellStyle name="Standard 3 16 3 2 2" xfId="3115"/>
    <cellStyle name="Standard 3 16 3 3" xfId="1761"/>
    <cellStyle name="Standard 3 16 3 3 2" xfId="3711"/>
    <cellStyle name="Standard 3 16 3 4" xfId="2357"/>
    <cellStyle name="Standard 3 16 4" xfId="559"/>
    <cellStyle name="Standard 3 16 4 2" xfId="1317"/>
    <cellStyle name="Standard 3 16 4 2 2" xfId="3267"/>
    <cellStyle name="Standard 3 16 4 3" xfId="1913"/>
    <cellStyle name="Standard 3 16 4 3 2" xfId="3863"/>
    <cellStyle name="Standard 3 16 4 4" xfId="2509"/>
    <cellStyle name="Standard 3 16 5" xfId="721"/>
    <cellStyle name="Standard 3 16 5 2" xfId="2671"/>
    <cellStyle name="Standard 3 16 6" xfId="869"/>
    <cellStyle name="Standard 3 16 6 2" xfId="2819"/>
    <cellStyle name="Standard 3 16 7" xfId="1465"/>
    <cellStyle name="Standard 3 16 7 2" xfId="3415"/>
    <cellStyle name="Standard 3 16 8" xfId="2061"/>
    <cellStyle name="Standard 3 17" xfId="123"/>
    <cellStyle name="Standard 3 17 2" xfId="271"/>
    <cellStyle name="Standard 3 17 2 2" xfId="1029"/>
    <cellStyle name="Standard 3 17 2 2 2" xfId="2979"/>
    <cellStyle name="Standard 3 17 2 3" xfId="1625"/>
    <cellStyle name="Standard 3 17 2 3 2" xfId="3575"/>
    <cellStyle name="Standard 3 17 2 4" xfId="2221"/>
    <cellStyle name="Standard 3 17 3" xfId="419"/>
    <cellStyle name="Standard 3 17 3 2" xfId="1177"/>
    <cellStyle name="Standard 3 17 3 2 2" xfId="3127"/>
    <cellStyle name="Standard 3 17 3 3" xfId="1773"/>
    <cellStyle name="Standard 3 17 3 3 2" xfId="3723"/>
    <cellStyle name="Standard 3 17 3 4" xfId="2369"/>
    <cellStyle name="Standard 3 17 4" xfId="571"/>
    <cellStyle name="Standard 3 17 4 2" xfId="1329"/>
    <cellStyle name="Standard 3 17 4 2 2" xfId="3279"/>
    <cellStyle name="Standard 3 17 4 3" xfId="1925"/>
    <cellStyle name="Standard 3 17 4 3 2" xfId="3875"/>
    <cellStyle name="Standard 3 17 4 4" xfId="2521"/>
    <cellStyle name="Standard 3 17 5" xfId="733"/>
    <cellStyle name="Standard 3 17 5 2" xfId="2683"/>
    <cellStyle name="Standard 3 17 6" xfId="881"/>
    <cellStyle name="Standard 3 17 6 2" xfId="2831"/>
    <cellStyle name="Standard 3 17 7" xfId="1477"/>
    <cellStyle name="Standard 3 17 7 2" xfId="3427"/>
    <cellStyle name="Standard 3 17 8" xfId="2073"/>
    <cellStyle name="Standard 3 18" xfId="137"/>
    <cellStyle name="Standard 3 18 2" xfId="285"/>
    <cellStyle name="Standard 3 18 2 2" xfId="1043"/>
    <cellStyle name="Standard 3 18 2 2 2" xfId="2993"/>
    <cellStyle name="Standard 3 18 2 3" xfId="1639"/>
    <cellStyle name="Standard 3 18 2 3 2" xfId="3589"/>
    <cellStyle name="Standard 3 18 2 4" xfId="2235"/>
    <cellStyle name="Standard 3 18 3" xfId="433"/>
    <cellStyle name="Standard 3 18 3 2" xfId="1191"/>
    <cellStyle name="Standard 3 18 3 2 2" xfId="3141"/>
    <cellStyle name="Standard 3 18 3 3" xfId="1787"/>
    <cellStyle name="Standard 3 18 3 3 2" xfId="3737"/>
    <cellStyle name="Standard 3 18 3 4" xfId="2383"/>
    <cellStyle name="Standard 3 18 4" xfId="585"/>
    <cellStyle name="Standard 3 18 4 2" xfId="1343"/>
    <cellStyle name="Standard 3 18 4 2 2" xfId="3293"/>
    <cellStyle name="Standard 3 18 4 3" xfId="1939"/>
    <cellStyle name="Standard 3 18 4 3 2" xfId="3889"/>
    <cellStyle name="Standard 3 18 4 4" xfId="2535"/>
    <cellStyle name="Standard 3 18 5" xfId="747"/>
    <cellStyle name="Standard 3 18 5 2" xfId="2697"/>
    <cellStyle name="Standard 3 18 6" xfId="895"/>
    <cellStyle name="Standard 3 18 6 2" xfId="2845"/>
    <cellStyle name="Standard 3 18 7" xfId="1491"/>
    <cellStyle name="Standard 3 18 7 2" xfId="3441"/>
    <cellStyle name="Standard 3 18 8" xfId="2087"/>
    <cellStyle name="Standard 3 19" xfId="151"/>
    <cellStyle name="Standard 3 19 2" xfId="299"/>
    <cellStyle name="Standard 3 19 2 2" xfId="1057"/>
    <cellStyle name="Standard 3 19 2 2 2" xfId="3007"/>
    <cellStyle name="Standard 3 19 2 3" xfId="1653"/>
    <cellStyle name="Standard 3 19 2 3 2" xfId="3603"/>
    <cellStyle name="Standard 3 19 2 4" xfId="2249"/>
    <cellStyle name="Standard 3 19 3" xfId="447"/>
    <cellStyle name="Standard 3 19 3 2" xfId="1205"/>
    <cellStyle name="Standard 3 19 3 2 2" xfId="3155"/>
    <cellStyle name="Standard 3 19 3 3" xfId="1801"/>
    <cellStyle name="Standard 3 19 3 3 2" xfId="3751"/>
    <cellStyle name="Standard 3 19 3 4" xfId="2397"/>
    <cellStyle name="Standard 3 19 4" xfId="599"/>
    <cellStyle name="Standard 3 19 4 2" xfId="1357"/>
    <cellStyle name="Standard 3 19 4 2 2" xfId="3307"/>
    <cellStyle name="Standard 3 19 4 3" xfId="1953"/>
    <cellStyle name="Standard 3 19 4 3 2" xfId="3903"/>
    <cellStyle name="Standard 3 19 4 4" xfId="2549"/>
    <cellStyle name="Standard 3 19 5" xfId="761"/>
    <cellStyle name="Standard 3 19 5 2" xfId="2711"/>
    <cellStyle name="Standard 3 19 6" xfId="909"/>
    <cellStyle name="Standard 3 19 6 2" xfId="2859"/>
    <cellStyle name="Standard 3 19 7" xfId="1505"/>
    <cellStyle name="Standard 3 19 7 2" xfId="3455"/>
    <cellStyle name="Standard 3 19 8" xfId="2101"/>
    <cellStyle name="Standard 3 2" xfId="10"/>
    <cellStyle name="Standard 3 2 10" xfId="159"/>
    <cellStyle name="Standard 3 2 10 2" xfId="917"/>
    <cellStyle name="Standard 3 2 10 2 2" xfId="2867"/>
    <cellStyle name="Standard 3 2 10 3" xfId="1513"/>
    <cellStyle name="Standard 3 2 10 3 2" xfId="3463"/>
    <cellStyle name="Standard 3 2 10 4" xfId="2109"/>
    <cellStyle name="Standard 3 2 11" xfId="307"/>
    <cellStyle name="Standard 3 2 11 2" xfId="1065"/>
    <cellStyle name="Standard 3 2 11 2 2" xfId="3015"/>
    <cellStyle name="Standard 3 2 11 3" xfId="1661"/>
    <cellStyle name="Standard 3 2 11 3 2" xfId="3611"/>
    <cellStyle name="Standard 3 2 11 4" xfId="2257"/>
    <cellStyle name="Standard 3 2 12" xfId="455"/>
    <cellStyle name="Standard 3 2 12 2" xfId="1213"/>
    <cellStyle name="Standard 3 2 12 2 2" xfId="3163"/>
    <cellStyle name="Standard 3 2 12 3" xfId="1809"/>
    <cellStyle name="Standard 3 2 12 3 2" xfId="3759"/>
    <cellStyle name="Standard 3 2 12 4" xfId="2405"/>
    <cellStyle name="Standard 3 2 13" xfId="459"/>
    <cellStyle name="Standard 3 2 13 2" xfId="1217"/>
    <cellStyle name="Standard 3 2 13 2 2" xfId="3167"/>
    <cellStyle name="Standard 3 2 13 3" xfId="1813"/>
    <cellStyle name="Standard 3 2 13 3 2" xfId="3763"/>
    <cellStyle name="Standard 3 2 13 4" xfId="2409"/>
    <cellStyle name="Standard 3 2 14" xfId="621"/>
    <cellStyle name="Standard 3 2 14 2" xfId="2571"/>
    <cellStyle name="Standard 3 2 15" xfId="769"/>
    <cellStyle name="Standard 3 2 15 2" xfId="2719"/>
    <cellStyle name="Standard 3 2 16" xfId="1365"/>
    <cellStyle name="Standard 3 2 16 2" xfId="3315"/>
    <cellStyle name="Standard 3 2 17" xfId="1961"/>
    <cellStyle name="Standard 3 2 2" xfId="19"/>
    <cellStyle name="Standard 3 2 2 10" xfId="315"/>
    <cellStyle name="Standard 3 2 2 10 2" xfId="1073"/>
    <cellStyle name="Standard 3 2 2 10 2 2" xfId="3023"/>
    <cellStyle name="Standard 3 2 2 10 3" xfId="1669"/>
    <cellStyle name="Standard 3 2 2 10 3 2" xfId="3619"/>
    <cellStyle name="Standard 3 2 2 10 4" xfId="2265"/>
    <cellStyle name="Standard 3 2 2 11" xfId="467"/>
    <cellStyle name="Standard 3 2 2 11 2" xfId="1225"/>
    <cellStyle name="Standard 3 2 2 11 2 2" xfId="3175"/>
    <cellStyle name="Standard 3 2 2 11 3" xfId="1821"/>
    <cellStyle name="Standard 3 2 2 11 3 2" xfId="3771"/>
    <cellStyle name="Standard 3 2 2 11 4" xfId="2417"/>
    <cellStyle name="Standard 3 2 2 12" xfId="629"/>
    <cellStyle name="Standard 3 2 2 12 2" xfId="2579"/>
    <cellStyle name="Standard 3 2 2 13" xfId="777"/>
    <cellStyle name="Standard 3 2 2 13 2" xfId="2727"/>
    <cellStyle name="Standard 3 2 2 14" xfId="1373"/>
    <cellStyle name="Standard 3 2 2 14 2" xfId="3323"/>
    <cellStyle name="Standard 3 2 2 15" xfId="1969"/>
    <cellStyle name="Standard 3 2 2 2" xfId="33"/>
    <cellStyle name="Standard 3 2 2 2 2" xfId="181"/>
    <cellStyle name="Standard 3 2 2 2 2 2" xfId="939"/>
    <cellStyle name="Standard 3 2 2 2 2 2 2" xfId="2889"/>
    <cellStyle name="Standard 3 2 2 2 2 3" xfId="1535"/>
    <cellStyle name="Standard 3 2 2 2 2 3 2" xfId="3485"/>
    <cellStyle name="Standard 3 2 2 2 2 4" xfId="2131"/>
    <cellStyle name="Standard 3 2 2 2 3" xfId="329"/>
    <cellStyle name="Standard 3 2 2 2 3 2" xfId="1087"/>
    <cellStyle name="Standard 3 2 2 2 3 2 2" xfId="3037"/>
    <cellStyle name="Standard 3 2 2 2 3 3" xfId="1683"/>
    <cellStyle name="Standard 3 2 2 2 3 3 2" xfId="3633"/>
    <cellStyle name="Standard 3 2 2 2 3 4" xfId="2279"/>
    <cellStyle name="Standard 3 2 2 2 4" xfId="481"/>
    <cellStyle name="Standard 3 2 2 2 4 2" xfId="1239"/>
    <cellStyle name="Standard 3 2 2 2 4 2 2" xfId="3189"/>
    <cellStyle name="Standard 3 2 2 2 4 3" xfId="1835"/>
    <cellStyle name="Standard 3 2 2 2 4 3 2" xfId="3785"/>
    <cellStyle name="Standard 3 2 2 2 4 4" xfId="2431"/>
    <cellStyle name="Standard 3 2 2 2 5" xfId="643"/>
    <cellStyle name="Standard 3 2 2 2 5 2" xfId="2593"/>
    <cellStyle name="Standard 3 2 2 2 6" xfId="791"/>
    <cellStyle name="Standard 3 2 2 2 6 2" xfId="2741"/>
    <cellStyle name="Standard 3 2 2 2 7" xfId="1387"/>
    <cellStyle name="Standard 3 2 2 2 7 2" xfId="3337"/>
    <cellStyle name="Standard 3 2 2 2 8" xfId="1983"/>
    <cellStyle name="Standard 3 2 2 3" xfId="70"/>
    <cellStyle name="Standard 3 2 2 3 2" xfId="218"/>
    <cellStyle name="Standard 3 2 2 3 2 2" xfId="976"/>
    <cellStyle name="Standard 3 2 2 3 2 2 2" xfId="2926"/>
    <cellStyle name="Standard 3 2 2 3 2 3" xfId="1572"/>
    <cellStyle name="Standard 3 2 2 3 2 3 2" xfId="3522"/>
    <cellStyle name="Standard 3 2 2 3 2 4" xfId="2168"/>
    <cellStyle name="Standard 3 2 2 3 3" xfId="366"/>
    <cellStyle name="Standard 3 2 2 3 3 2" xfId="1124"/>
    <cellStyle name="Standard 3 2 2 3 3 2 2" xfId="3074"/>
    <cellStyle name="Standard 3 2 2 3 3 3" xfId="1720"/>
    <cellStyle name="Standard 3 2 2 3 3 3 2" xfId="3670"/>
    <cellStyle name="Standard 3 2 2 3 3 4" xfId="2316"/>
    <cellStyle name="Standard 3 2 2 3 4" xfId="518"/>
    <cellStyle name="Standard 3 2 2 3 4 2" xfId="1276"/>
    <cellStyle name="Standard 3 2 2 3 4 2 2" xfId="3226"/>
    <cellStyle name="Standard 3 2 2 3 4 3" xfId="1872"/>
    <cellStyle name="Standard 3 2 2 3 4 3 2" xfId="3822"/>
    <cellStyle name="Standard 3 2 2 3 4 4" xfId="2468"/>
    <cellStyle name="Standard 3 2 2 3 5" xfId="680"/>
    <cellStyle name="Standard 3 2 2 3 5 2" xfId="2630"/>
    <cellStyle name="Standard 3 2 2 3 6" xfId="828"/>
    <cellStyle name="Standard 3 2 2 3 6 2" xfId="2778"/>
    <cellStyle name="Standard 3 2 2 3 7" xfId="1424"/>
    <cellStyle name="Standard 3 2 2 3 7 2" xfId="3374"/>
    <cellStyle name="Standard 3 2 2 3 8" xfId="2020"/>
    <cellStyle name="Standard 3 2 2 4" xfId="86"/>
    <cellStyle name="Standard 3 2 2 4 2" xfId="234"/>
    <cellStyle name="Standard 3 2 2 4 2 2" xfId="992"/>
    <cellStyle name="Standard 3 2 2 4 2 2 2" xfId="2942"/>
    <cellStyle name="Standard 3 2 2 4 2 3" xfId="1588"/>
    <cellStyle name="Standard 3 2 2 4 2 3 2" xfId="3538"/>
    <cellStyle name="Standard 3 2 2 4 2 4" xfId="2184"/>
    <cellStyle name="Standard 3 2 2 4 3" xfId="382"/>
    <cellStyle name="Standard 3 2 2 4 3 2" xfId="1140"/>
    <cellStyle name="Standard 3 2 2 4 3 2 2" xfId="3090"/>
    <cellStyle name="Standard 3 2 2 4 3 3" xfId="1736"/>
    <cellStyle name="Standard 3 2 2 4 3 3 2" xfId="3686"/>
    <cellStyle name="Standard 3 2 2 4 3 4" xfId="2332"/>
    <cellStyle name="Standard 3 2 2 4 4" xfId="534"/>
    <cellStyle name="Standard 3 2 2 4 4 2" xfId="1292"/>
    <cellStyle name="Standard 3 2 2 4 4 2 2" xfId="3242"/>
    <cellStyle name="Standard 3 2 2 4 4 3" xfId="1888"/>
    <cellStyle name="Standard 3 2 2 4 4 3 2" xfId="3838"/>
    <cellStyle name="Standard 3 2 2 4 4 4" xfId="2484"/>
    <cellStyle name="Standard 3 2 2 4 5" xfId="696"/>
    <cellStyle name="Standard 3 2 2 4 5 2" xfId="2646"/>
    <cellStyle name="Standard 3 2 2 4 6" xfId="844"/>
    <cellStyle name="Standard 3 2 2 4 6 2" xfId="2794"/>
    <cellStyle name="Standard 3 2 2 4 7" xfId="1440"/>
    <cellStyle name="Standard 3 2 2 4 7 2" xfId="3390"/>
    <cellStyle name="Standard 3 2 2 4 8" xfId="2036"/>
    <cellStyle name="Standard 3 2 2 5" xfId="105"/>
    <cellStyle name="Standard 3 2 2 5 2" xfId="253"/>
    <cellStyle name="Standard 3 2 2 5 2 2" xfId="1011"/>
    <cellStyle name="Standard 3 2 2 5 2 2 2" xfId="2961"/>
    <cellStyle name="Standard 3 2 2 5 2 3" xfId="1607"/>
    <cellStyle name="Standard 3 2 2 5 2 3 2" xfId="3557"/>
    <cellStyle name="Standard 3 2 2 5 2 4" xfId="2203"/>
    <cellStyle name="Standard 3 2 2 5 3" xfId="401"/>
    <cellStyle name="Standard 3 2 2 5 3 2" xfId="1159"/>
    <cellStyle name="Standard 3 2 2 5 3 2 2" xfId="3109"/>
    <cellStyle name="Standard 3 2 2 5 3 3" xfId="1755"/>
    <cellStyle name="Standard 3 2 2 5 3 3 2" xfId="3705"/>
    <cellStyle name="Standard 3 2 2 5 3 4" xfId="2351"/>
    <cellStyle name="Standard 3 2 2 5 4" xfId="553"/>
    <cellStyle name="Standard 3 2 2 5 4 2" xfId="1311"/>
    <cellStyle name="Standard 3 2 2 5 4 2 2" xfId="3261"/>
    <cellStyle name="Standard 3 2 2 5 4 3" xfId="1907"/>
    <cellStyle name="Standard 3 2 2 5 4 3 2" xfId="3857"/>
    <cellStyle name="Standard 3 2 2 5 4 4" xfId="2503"/>
    <cellStyle name="Standard 3 2 2 5 5" xfId="715"/>
    <cellStyle name="Standard 3 2 2 5 5 2" xfId="2665"/>
    <cellStyle name="Standard 3 2 2 5 6" xfId="863"/>
    <cellStyle name="Standard 3 2 2 5 6 2" xfId="2813"/>
    <cellStyle name="Standard 3 2 2 5 7" xfId="1459"/>
    <cellStyle name="Standard 3 2 2 5 7 2" xfId="3409"/>
    <cellStyle name="Standard 3 2 2 5 8" xfId="2055"/>
    <cellStyle name="Standard 3 2 2 6" xfId="119"/>
    <cellStyle name="Standard 3 2 2 6 2" xfId="267"/>
    <cellStyle name="Standard 3 2 2 6 2 2" xfId="1025"/>
    <cellStyle name="Standard 3 2 2 6 2 2 2" xfId="2975"/>
    <cellStyle name="Standard 3 2 2 6 2 3" xfId="1621"/>
    <cellStyle name="Standard 3 2 2 6 2 3 2" xfId="3571"/>
    <cellStyle name="Standard 3 2 2 6 2 4" xfId="2217"/>
    <cellStyle name="Standard 3 2 2 6 3" xfId="415"/>
    <cellStyle name="Standard 3 2 2 6 3 2" xfId="1173"/>
    <cellStyle name="Standard 3 2 2 6 3 2 2" xfId="3123"/>
    <cellStyle name="Standard 3 2 2 6 3 3" xfId="1769"/>
    <cellStyle name="Standard 3 2 2 6 3 3 2" xfId="3719"/>
    <cellStyle name="Standard 3 2 2 6 3 4" xfId="2365"/>
    <cellStyle name="Standard 3 2 2 6 4" xfId="567"/>
    <cellStyle name="Standard 3 2 2 6 4 2" xfId="1325"/>
    <cellStyle name="Standard 3 2 2 6 4 2 2" xfId="3275"/>
    <cellStyle name="Standard 3 2 2 6 4 3" xfId="1921"/>
    <cellStyle name="Standard 3 2 2 6 4 3 2" xfId="3871"/>
    <cellStyle name="Standard 3 2 2 6 4 4" xfId="2517"/>
    <cellStyle name="Standard 3 2 2 6 5" xfId="729"/>
    <cellStyle name="Standard 3 2 2 6 5 2" xfId="2679"/>
    <cellStyle name="Standard 3 2 2 6 6" xfId="877"/>
    <cellStyle name="Standard 3 2 2 6 6 2" xfId="2827"/>
    <cellStyle name="Standard 3 2 2 6 7" xfId="1473"/>
    <cellStyle name="Standard 3 2 2 6 7 2" xfId="3423"/>
    <cellStyle name="Standard 3 2 2 6 8" xfId="2069"/>
    <cellStyle name="Standard 3 2 2 7" xfId="133"/>
    <cellStyle name="Standard 3 2 2 7 2" xfId="281"/>
    <cellStyle name="Standard 3 2 2 7 2 2" xfId="1039"/>
    <cellStyle name="Standard 3 2 2 7 2 2 2" xfId="2989"/>
    <cellStyle name="Standard 3 2 2 7 2 3" xfId="1635"/>
    <cellStyle name="Standard 3 2 2 7 2 3 2" xfId="3585"/>
    <cellStyle name="Standard 3 2 2 7 2 4" xfId="2231"/>
    <cellStyle name="Standard 3 2 2 7 3" xfId="429"/>
    <cellStyle name="Standard 3 2 2 7 3 2" xfId="1187"/>
    <cellStyle name="Standard 3 2 2 7 3 2 2" xfId="3137"/>
    <cellStyle name="Standard 3 2 2 7 3 3" xfId="1783"/>
    <cellStyle name="Standard 3 2 2 7 3 3 2" xfId="3733"/>
    <cellStyle name="Standard 3 2 2 7 3 4" xfId="2379"/>
    <cellStyle name="Standard 3 2 2 7 4" xfId="581"/>
    <cellStyle name="Standard 3 2 2 7 4 2" xfId="1339"/>
    <cellStyle name="Standard 3 2 2 7 4 2 2" xfId="3289"/>
    <cellStyle name="Standard 3 2 2 7 4 3" xfId="1935"/>
    <cellStyle name="Standard 3 2 2 7 4 3 2" xfId="3885"/>
    <cellStyle name="Standard 3 2 2 7 4 4" xfId="2531"/>
    <cellStyle name="Standard 3 2 2 7 5" xfId="743"/>
    <cellStyle name="Standard 3 2 2 7 5 2" xfId="2693"/>
    <cellStyle name="Standard 3 2 2 7 6" xfId="891"/>
    <cellStyle name="Standard 3 2 2 7 6 2" xfId="2841"/>
    <cellStyle name="Standard 3 2 2 7 7" xfId="1487"/>
    <cellStyle name="Standard 3 2 2 7 7 2" xfId="3437"/>
    <cellStyle name="Standard 3 2 2 7 8" xfId="2083"/>
    <cellStyle name="Standard 3 2 2 8" xfId="147"/>
    <cellStyle name="Standard 3 2 2 8 2" xfId="295"/>
    <cellStyle name="Standard 3 2 2 8 2 2" xfId="1053"/>
    <cellStyle name="Standard 3 2 2 8 2 2 2" xfId="3003"/>
    <cellStyle name="Standard 3 2 2 8 2 3" xfId="1649"/>
    <cellStyle name="Standard 3 2 2 8 2 3 2" xfId="3599"/>
    <cellStyle name="Standard 3 2 2 8 2 4" xfId="2245"/>
    <cellStyle name="Standard 3 2 2 8 3" xfId="443"/>
    <cellStyle name="Standard 3 2 2 8 3 2" xfId="1201"/>
    <cellStyle name="Standard 3 2 2 8 3 2 2" xfId="3151"/>
    <cellStyle name="Standard 3 2 2 8 3 3" xfId="1797"/>
    <cellStyle name="Standard 3 2 2 8 3 3 2" xfId="3747"/>
    <cellStyle name="Standard 3 2 2 8 3 4" xfId="2393"/>
    <cellStyle name="Standard 3 2 2 8 4" xfId="595"/>
    <cellStyle name="Standard 3 2 2 8 4 2" xfId="1353"/>
    <cellStyle name="Standard 3 2 2 8 4 2 2" xfId="3303"/>
    <cellStyle name="Standard 3 2 2 8 4 3" xfId="1949"/>
    <cellStyle name="Standard 3 2 2 8 4 3 2" xfId="3899"/>
    <cellStyle name="Standard 3 2 2 8 4 4" xfId="2545"/>
    <cellStyle name="Standard 3 2 2 8 5" xfId="757"/>
    <cellStyle name="Standard 3 2 2 8 5 2" xfId="2707"/>
    <cellStyle name="Standard 3 2 2 8 6" xfId="905"/>
    <cellStyle name="Standard 3 2 2 8 6 2" xfId="2855"/>
    <cellStyle name="Standard 3 2 2 8 7" xfId="1501"/>
    <cellStyle name="Standard 3 2 2 8 7 2" xfId="3451"/>
    <cellStyle name="Standard 3 2 2 8 8" xfId="2097"/>
    <cellStyle name="Standard 3 2 2 9" xfId="167"/>
    <cellStyle name="Standard 3 2 2 9 2" xfId="925"/>
    <cellStyle name="Standard 3 2 2 9 2 2" xfId="2875"/>
    <cellStyle name="Standard 3 2 2 9 3" xfId="1521"/>
    <cellStyle name="Standard 3 2 2 9 3 2" xfId="3471"/>
    <cellStyle name="Standard 3 2 2 9 4" xfId="2117"/>
    <cellStyle name="Standard 3 2 3" xfId="25"/>
    <cellStyle name="Standard 3 2 3 2" xfId="173"/>
    <cellStyle name="Standard 3 2 3 2 2" xfId="931"/>
    <cellStyle name="Standard 3 2 3 2 2 2" xfId="2881"/>
    <cellStyle name="Standard 3 2 3 2 3" xfId="1527"/>
    <cellStyle name="Standard 3 2 3 2 3 2" xfId="3477"/>
    <cellStyle name="Standard 3 2 3 2 4" xfId="2123"/>
    <cellStyle name="Standard 3 2 3 3" xfId="321"/>
    <cellStyle name="Standard 3 2 3 3 2" xfId="1079"/>
    <cellStyle name="Standard 3 2 3 3 2 2" xfId="3029"/>
    <cellStyle name="Standard 3 2 3 3 3" xfId="1675"/>
    <cellStyle name="Standard 3 2 3 3 3 2" xfId="3625"/>
    <cellStyle name="Standard 3 2 3 3 4" xfId="2271"/>
    <cellStyle name="Standard 3 2 3 4" xfId="473"/>
    <cellStyle name="Standard 3 2 3 4 2" xfId="1231"/>
    <cellStyle name="Standard 3 2 3 4 2 2" xfId="3181"/>
    <cellStyle name="Standard 3 2 3 4 3" xfId="1827"/>
    <cellStyle name="Standard 3 2 3 4 3 2" xfId="3777"/>
    <cellStyle name="Standard 3 2 3 4 4" xfId="2423"/>
    <cellStyle name="Standard 3 2 3 5" xfId="635"/>
    <cellStyle name="Standard 3 2 3 5 2" xfId="2585"/>
    <cellStyle name="Standard 3 2 3 6" xfId="783"/>
    <cellStyle name="Standard 3 2 3 6 2" xfId="2733"/>
    <cellStyle name="Standard 3 2 3 7" xfId="1379"/>
    <cellStyle name="Standard 3 2 3 7 2" xfId="3329"/>
    <cellStyle name="Standard 3 2 3 8" xfId="1975"/>
    <cellStyle name="Standard 3 2 4" xfId="62"/>
    <cellStyle name="Standard 3 2 4 2" xfId="210"/>
    <cellStyle name="Standard 3 2 4 2 2" xfId="968"/>
    <cellStyle name="Standard 3 2 4 2 2 2" xfId="2918"/>
    <cellStyle name="Standard 3 2 4 2 3" xfId="1564"/>
    <cellStyle name="Standard 3 2 4 2 3 2" xfId="3514"/>
    <cellStyle name="Standard 3 2 4 2 4" xfId="2160"/>
    <cellStyle name="Standard 3 2 4 3" xfId="358"/>
    <cellStyle name="Standard 3 2 4 3 2" xfId="1116"/>
    <cellStyle name="Standard 3 2 4 3 2 2" xfId="3066"/>
    <cellStyle name="Standard 3 2 4 3 3" xfId="1712"/>
    <cellStyle name="Standard 3 2 4 3 3 2" xfId="3662"/>
    <cellStyle name="Standard 3 2 4 3 4" xfId="2308"/>
    <cellStyle name="Standard 3 2 4 4" xfId="510"/>
    <cellStyle name="Standard 3 2 4 4 2" xfId="1268"/>
    <cellStyle name="Standard 3 2 4 4 2 2" xfId="3218"/>
    <cellStyle name="Standard 3 2 4 4 3" xfId="1864"/>
    <cellStyle name="Standard 3 2 4 4 3 2" xfId="3814"/>
    <cellStyle name="Standard 3 2 4 4 4" xfId="2460"/>
    <cellStyle name="Standard 3 2 4 5" xfId="672"/>
    <cellStyle name="Standard 3 2 4 5 2" xfId="2622"/>
    <cellStyle name="Standard 3 2 4 6" xfId="820"/>
    <cellStyle name="Standard 3 2 4 6 2" xfId="2770"/>
    <cellStyle name="Standard 3 2 4 7" xfId="1416"/>
    <cellStyle name="Standard 3 2 4 7 2" xfId="3366"/>
    <cellStyle name="Standard 3 2 4 8" xfId="2012"/>
    <cellStyle name="Standard 3 2 5" xfId="78"/>
    <cellStyle name="Standard 3 2 5 2" xfId="226"/>
    <cellStyle name="Standard 3 2 5 2 2" xfId="984"/>
    <cellStyle name="Standard 3 2 5 2 2 2" xfId="2934"/>
    <cellStyle name="Standard 3 2 5 2 3" xfId="1580"/>
    <cellStyle name="Standard 3 2 5 2 3 2" xfId="3530"/>
    <cellStyle name="Standard 3 2 5 2 4" xfId="2176"/>
    <cellStyle name="Standard 3 2 5 3" xfId="374"/>
    <cellStyle name="Standard 3 2 5 3 2" xfId="1132"/>
    <cellStyle name="Standard 3 2 5 3 2 2" xfId="3082"/>
    <cellStyle name="Standard 3 2 5 3 3" xfId="1728"/>
    <cellStyle name="Standard 3 2 5 3 3 2" xfId="3678"/>
    <cellStyle name="Standard 3 2 5 3 4" xfId="2324"/>
    <cellStyle name="Standard 3 2 5 4" xfId="526"/>
    <cellStyle name="Standard 3 2 5 4 2" xfId="1284"/>
    <cellStyle name="Standard 3 2 5 4 2 2" xfId="3234"/>
    <cellStyle name="Standard 3 2 5 4 3" xfId="1880"/>
    <cellStyle name="Standard 3 2 5 4 3 2" xfId="3830"/>
    <cellStyle name="Standard 3 2 5 4 4" xfId="2476"/>
    <cellStyle name="Standard 3 2 5 5" xfId="688"/>
    <cellStyle name="Standard 3 2 5 5 2" xfId="2638"/>
    <cellStyle name="Standard 3 2 5 6" xfId="836"/>
    <cellStyle name="Standard 3 2 5 6 2" xfId="2786"/>
    <cellStyle name="Standard 3 2 5 7" xfId="1432"/>
    <cellStyle name="Standard 3 2 5 7 2" xfId="3382"/>
    <cellStyle name="Standard 3 2 5 8" xfId="2028"/>
    <cellStyle name="Standard 3 2 6" xfId="97"/>
    <cellStyle name="Standard 3 2 6 2" xfId="245"/>
    <cellStyle name="Standard 3 2 6 2 2" xfId="1003"/>
    <cellStyle name="Standard 3 2 6 2 2 2" xfId="2953"/>
    <cellStyle name="Standard 3 2 6 2 3" xfId="1599"/>
    <cellStyle name="Standard 3 2 6 2 3 2" xfId="3549"/>
    <cellStyle name="Standard 3 2 6 2 4" xfId="2195"/>
    <cellStyle name="Standard 3 2 6 3" xfId="393"/>
    <cellStyle name="Standard 3 2 6 3 2" xfId="1151"/>
    <cellStyle name="Standard 3 2 6 3 2 2" xfId="3101"/>
    <cellStyle name="Standard 3 2 6 3 3" xfId="1747"/>
    <cellStyle name="Standard 3 2 6 3 3 2" xfId="3697"/>
    <cellStyle name="Standard 3 2 6 3 4" xfId="2343"/>
    <cellStyle name="Standard 3 2 6 4" xfId="545"/>
    <cellStyle name="Standard 3 2 6 4 2" xfId="1303"/>
    <cellStyle name="Standard 3 2 6 4 2 2" xfId="3253"/>
    <cellStyle name="Standard 3 2 6 4 3" xfId="1899"/>
    <cellStyle name="Standard 3 2 6 4 3 2" xfId="3849"/>
    <cellStyle name="Standard 3 2 6 4 4" xfId="2495"/>
    <cellStyle name="Standard 3 2 6 5" xfId="707"/>
    <cellStyle name="Standard 3 2 6 5 2" xfId="2657"/>
    <cellStyle name="Standard 3 2 6 6" xfId="855"/>
    <cellStyle name="Standard 3 2 6 6 2" xfId="2805"/>
    <cellStyle name="Standard 3 2 6 7" xfId="1451"/>
    <cellStyle name="Standard 3 2 6 7 2" xfId="3401"/>
    <cellStyle name="Standard 3 2 6 8" xfId="2047"/>
    <cellStyle name="Standard 3 2 7" xfId="109"/>
    <cellStyle name="Standard 3 2 7 2" xfId="257"/>
    <cellStyle name="Standard 3 2 7 2 2" xfId="1015"/>
    <cellStyle name="Standard 3 2 7 2 2 2" xfId="2965"/>
    <cellStyle name="Standard 3 2 7 2 3" xfId="1611"/>
    <cellStyle name="Standard 3 2 7 2 3 2" xfId="3561"/>
    <cellStyle name="Standard 3 2 7 2 4" xfId="2207"/>
    <cellStyle name="Standard 3 2 7 3" xfId="405"/>
    <cellStyle name="Standard 3 2 7 3 2" xfId="1163"/>
    <cellStyle name="Standard 3 2 7 3 2 2" xfId="3113"/>
    <cellStyle name="Standard 3 2 7 3 3" xfId="1759"/>
    <cellStyle name="Standard 3 2 7 3 3 2" xfId="3709"/>
    <cellStyle name="Standard 3 2 7 3 4" xfId="2355"/>
    <cellStyle name="Standard 3 2 7 4" xfId="557"/>
    <cellStyle name="Standard 3 2 7 4 2" xfId="1315"/>
    <cellStyle name="Standard 3 2 7 4 2 2" xfId="3265"/>
    <cellStyle name="Standard 3 2 7 4 3" xfId="1911"/>
    <cellStyle name="Standard 3 2 7 4 3 2" xfId="3861"/>
    <cellStyle name="Standard 3 2 7 4 4" xfId="2507"/>
    <cellStyle name="Standard 3 2 7 5" xfId="719"/>
    <cellStyle name="Standard 3 2 7 5 2" xfId="2669"/>
    <cellStyle name="Standard 3 2 7 6" xfId="867"/>
    <cellStyle name="Standard 3 2 7 6 2" xfId="2817"/>
    <cellStyle name="Standard 3 2 7 7" xfId="1463"/>
    <cellStyle name="Standard 3 2 7 7 2" xfId="3413"/>
    <cellStyle name="Standard 3 2 7 8" xfId="2059"/>
    <cellStyle name="Standard 3 2 8" xfId="125"/>
    <cellStyle name="Standard 3 2 8 2" xfId="273"/>
    <cellStyle name="Standard 3 2 8 2 2" xfId="1031"/>
    <cellStyle name="Standard 3 2 8 2 2 2" xfId="2981"/>
    <cellStyle name="Standard 3 2 8 2 3" xfId="1627"/>
    <cellStyle name="Standard 3 2 8 2 3 2" xfId="3577"/>
    <cellStyle name="Standard 3 2 8 2 4" xfId="2223"/>
    <cellStyle name="Standard 3 2 8 3" xfId="421"/>
    <cellStyle name="Standard 3 2 8 3 2" xfId="1179"/>
    <cellStyle name="Standard 3 2 8 3 2 2" xfId="3129"/>
    <cellStyle name="Standard 3 2 8 3 3" xfId="1775"/>
    <cellStyle name="Standard 3 2 8 3 3 2" xfId="3725"/>
    <cellStyle name="Standard 3 2 8 3 4" xfId="2371"/>
    <cellStyle name="Standard 3 2 8 4" xfId="573"/>
    <cellStyle name="Standard 3 2 8 4 2" xfId="1331"/>
    <cellStyle name="Standard 3 2 8 4 2 2" xfId="3281"/>
    <cellStyle name="Standard 3 2 8 4 3" xfId="1927"/>
    <cellStyle name="Standard 3 2 8 4 3 2" xfId="3877"/>
    <cellStyle name="Standard 3 2 8 4 4" xfId="2523"/>
    <cellStyle name="Standard 3 2 8 5" xfId="735"/>
    <cellStyle name="Standard 3 2 8 5 2" xfId="2685"/>
    <cellStyle name="Standard 3 2 8 6" xfId="883"/>
    <cellStyle name="Standard 3 2 8 6 2" xfId="2833"/>
    <cellStyle name="Standard 3 2 8 7" xfId="1479"/>
    <cellStyle name="Standard 3 2 8 7 2" xfId="3429"/>
    <cellStyle name="Standard 3 2 8 8" xfId="2075"/>
    <cellStyle name="Standard 3 2 9" xfId="139"/>
    <cellStyle name="Standard 3 2 9 2" xfId="287"/>
    <cellStyle name="Standard 3 2 9 2 2" xfId="1045"/>
    <cellStyle name="Standard 3 2 9 2 2 2" xfId="2995"/>
    <cellStyle name="Standard 3 2 9 2 3" xfId="1641"/>
    <cellStyle name="Standard 3 2 9 2 3 2" xfId="3591"/>
    <cellStyle name="Standard 3 2 9 2 4" xfId="2237"/>
    <cellStyle name="Standard 3 2 9 3" xfId="435"/>
    <cellStyle name="Standard 3 2 9 3 2" xfId="1193"/>
    <cellStyle name="Standard 3 2 9 3 2 2" xfId="3143"/>
    <cellStyle name="Standard 3 2 9 3 3" xfId="1789"/>
    <cellStyle name="Standard 3 2 9 3 3 2" xfId="3739"/>
    <cellStyle name="Standard 3 2 9 3 4" xfId="2385"/>
    <cellStyle name="Standard 3 2 9 4" xfId="587"/>
    <cellStyle name="Standard 3 2 9 4 2" xfId="1345"/>
    <cellStyle name="Standard 3 2 9 4 2 2" xfId="3295"/>
    <cellStyle name="Standard 3 2 9 4 3" xfId="1941"/>
    <cellStyle name="Standard 3 2 9 4 3 2" xfId="3891"/>
    <cellStyle name="Standard 3 2 9 4 4" xfId="2537"/>
    <cellStyle name="Standard 3 2 9 5" xfId="749"/>
    <cellStyle name="Standard 3 2 9 5 2" xfId="2699"/>
    <cellStyle name="Standard 3 2 9 6" xfId="897"/>
    <cellStyle name="Standard 3 2 9 6 2" xfId="2847"/>
    <cellStyle name="Standard 3 2 9 7" xfId="1493"/>
    <cellStyle name="Standard 3 2 9 7 2" xfId="3443"/>
    <cellStyle name="Standard 3 2 9 8" xfId="2089"/>
    <cellStyle name="Standard 3 20" xfId="157"/>
    <cellStyle name="Standard 3 20 2" xfId="915"/>
    <cellStyle name="Standard 3 20 2 2" xfId="2865"/>
    <cellStyle name="Standard 3 20 3" xfId="1511"/>
    <cellStyle name="Standard 3 20 3 2" xfId="3461"/>
    <cellStyle name="Standard 3 20 4" xfId="2107"/>
    <cellStyle name="Standard 3 21" xfId="305"/>
    <cellStyle name="Standard 3 21 2" xfId="1063"/>
    <cellStyle name="Standard 3 21 2 2" xfId="3013"/>
    <cellStyle name="Standard 3 21 3" xfId="1659"/>
    <cellStyle name="Standard 3 21 3 2" xfId="3609"/>
    <cellStyle name="Standard 3 21 4" xfId="2255"/>
    <cellStyle name="Standard 3 22" xfId="453"/>
    <cellStyle name="Standard 3 22 2" xfId="1211"/>
    <cellStyle name="Standard 3 22 2 2" xfId="3161"/>
    <cellStyle name="Standard 3 22 3" xfId="1807"/>
    <cellStyle name="Standard 3 22 3 2" xfId="3757"/>
    <cellStyle name="Standard 3 22 4" xfId="2403"/>
    <cellStyle name="Standard 3 23" xfId="457"/>
    <cellStyle name="Standard 3 23 2" xfId="1215"/>
    <cellStyle name="Standard 3 23 2 2" xfId="3165"/>
    <cellStyle name="Standard 3 23 3" xfId="1811"/>
    <cellStyle name="Standard 3 23 3 2" xfId="3761"/>
    <cellStyle name="Standard 3 23 4" xfId="2407"/>
    <cellStyle name="Standard 3 24" xfId="605"/>
    <cellStyle name="Standard 3 24 2" xfId="2555"/>
    <cellStyle name="Standard 3 25" xfId="612"/>
    <cellStyle name="Standard 3 25 2" xfId="2562"/>
    <cellStyle name="Standard 3 26" xfId="619"/>
    <cellStyle name="Standard 3 26 2" xfId="2569"/>
    <cellStyle name="Standard 3 27" xfId="767"/>
    <cellStyle name="Standard 3 27 2" xfId="2717"/>
    <cellStyle name="Standard 3 28" xfId="1363"/>
    <cellStyle name="Standard 3 28 2" xfId="3313"/>
    <cellStyle name="Standard 3 29" xfId="1959"/>
    <cellStyle name="Standard 3 3" xfId="13"/>
    <cellStyle name="Standard 3 3 10" xfId="309"/>
    <cellStyle name="Standard 3 3 10 2" xfId="1067"/>
    <cellStyle name="Standard 3 3 10 2 2" xfId="3017"/>
    <cellStyle name="Standard 3 3 10 3" xfId="1663"/>
    <cellStyle name="Standard 3 3 10 3 2" xfId="3613"/>
    <cellStyle name="Standard 3 3 10 4" xfId="2259"/>
    <cellStyle name="Standard 3 3 11" xfId="461"/>
    <cellStyle name="Standard 3 3 11 2" xfId="1219"/>
    <cellStyle name="Standard 3 3 11 2 2" xfId="3169"/>
    <cellStyle name="Standard 3 3 11 3" xfId="1815"/>
    <cellStyle name="Standard 3 3 11 3 2" xfId="3765"/>
    <cellStyle name="Standard 3 3 11 4" xfId="2411"/>
    <cellStyle name="Standard 3 3 12" xfId="623"/>
    <cellStyle name="Standard 3 3 12 2" xfId="2573"/>
    <cellStyle name="Standard 3 3 13" xfId="771"/>
    <cellStyle name="Standard 3 3 13 2" xfId="2721"/>
    <cellStyle name="Standard 3 3 14" xfId="1367"/>
    <cellStyle name="Standard 3 3 14 2" xfId="3317"/>
    <cellStyle name="Standard 3 3 15" xfId="1963"/>
    <cellStyle name="Standard 3 3 2" xfId="27"/>
    <cellStyle name="Standard 3 3 2 2" xfId="175"/>
    <cellStyle name="Standard 3 3 2 2 2" xfId="933"/>
    <cellStyle name="Standard 3 3 2 2 2 2" xfId="2883"/>
    <cellStyle name="Standard 3 3 2 2 3" xfId="1529"/>
    <cellStyle name="Standard 3 3 2 2 3 2" xfId="3479"/>
    <cellStyle name="Standard 3 3 2 2 4" xfId="2125"/>
    <cellStyle name="Standard 3 3 2 3" xfId="323"/>
    <cellStyle name="Standard 3 3 2 3 2" xfId="1081"/>
    <cellStyle name="Standard 3 3 2 3 2 2" xfId="3031"/>
    <cellStyle name="Standard 3 3 2 3 3" xfId="1677"/>
    <cellStyle name="Standard 3 3 2 3 3 2" xfId="3627"/>
    <cellStyle name="Standard 3 3 2 3 4" xfId="2273"/>
    <cellStyle name="Standard 3 3 2 4" xfId="475"/>
    <cellStyle name="Standard 3 3 2 4 2" xfId="1233"/>
    <cellStyle name="Standard 3 3 2 4 2 2" xfId="3183"/>
    <cellStyle name="Standard 3 3 2 4 3" xfId="1829"/>
    <cellStyle name="Standard 3 3 2 4 3 2" xfId="3779"/>
    <cellStyle name="Standard 3 3 2 4 4" xfId="2425"/>
    <cellStyle name="Standard 3 3 2 5" xfId="637"/>
    <cellStyle name="Standard 3 3 2 5 2" xfId="2587"/>
    <cellStyle name="Standard 3 3 2 6" xfId="785"/>
    <cellStyle name="Standard 3 3 2 6 2" xfId="2735"/>
    <cellStyle name="Standard 3 3 2 7" xfId="1381"/>
    <cellStyle name="Standard 3 3 2 7 2" xfId="3331"/>
    <cellStyle name="Standard 3 3 2 8" xfId="1977"/>
    <cellStyle name="Standard 3 3 3" xfId="64"/>
    <cellStyle name="Standard 3 3 3 2" xfId="212"/>
    <cellStyle name="Standard 3 3 3 2 2" xfId="970"/>
    <cellStyle name="Standard 3 3 3 2 2 2" xfId="2920"/>
    <cellStyle name="Standard 3 3 3 2 3" xfId="1566"/>
    <cellStyle name="Standard 3 3 3 2 3 2" xfId="3516"/>
    <cellStyle name="Standard 3 3 3 2 4" xfId="2162"/>
    <cellStyle name="Standard 3 3 3 3" xfId="360"/>
    <cellStyle name="Standard 3 3 3 3 2" xfId="1118"/>
    <cellStyle name="Standard 3 3 3 3 2 2" xfId="3068"/>
    <cellStyle name="Standard 3 3 3 3 3" xfId="1714"/>
    <cellStyle name="Standard 3 3 3 3 3 2" xfId="3664"/>
    <cellStyle name="Standard 3 3 3 3 4" xfId="2310"/>
    <cellStyle name="Standard 3 3 3 4" xfId="512"/>
    <cellStyle name="Standard 3 3 3 4 2" xfId="1270"/>
    <cellStyle name="Standard 3 3 3 4 2 2" xfId="3220"/>
    <cellStyle name="Standard 3 3 3 4 3" xfId="1866"/>
    <cellStyle name="Standard 3 3 3 4 3 2" xfId="3816"/>
    <cellStyle name="Standard 3 3 3 4 4" xfId="2462"/>
    <cellStyle name="Standard 3 3 3 5" xfId="674"/>
    <cellStyle name="Standard 3 3 3 5 2" xfId="2624"/>
    <cellStyle name="Standard 3 3 3 6" xfId="822"/>
    <cellStyle name="Standard 3 3 3 6 2" xfId="2772"/>
    <cellStyle name="Standard 3 3 3 7" xfId="1418"/>
    <cellStyle name="Standard 3 3 3 7 2" xfId="3368"/>
    <cellStyle name="Standard 3 3 3 8" xfId="2014"/>
    <cellStyle name="Standard 3 3 4" xfId="80"/>
    <cellStyle name="Standard 3 3 4 2" xfId="228"/>
    <cellStyle name="Standard 3 3 4 2 2" xfId="986"/>
    <cellStyle name="Standard 3 3 4 2 2 2" xfId="2936"/>
    <cellStyle name="Standard 3 3 4 2 3" xfId="1582"/>
    <cellStyle name="Standard 3 3 4 2 3 2" xfId="3532"/>
    <cellStyle name="Standard 3 3 4 2 4" xfId="2178"/>
    <cellStyle name="Standard 3 3 4 3" xfId="376"/>
    <cellStyle name="Standard 3 3 4 3 2" xfId="1134"/>
    <cellStyle name="Standard 3 3 4 3 2 2" xfId="3084"/>
    <cellStyle name="Standard 3 3 4 3 3" xfId="1730"/>
    <cellStyle name="Standard 3 3 4 3 3 2" xfId="3680"/>
    <cellStyle name="Standard 3 3 4 3 4" xfId="2326"/>
    <cellStyle name="Standard 3 3 4 4" xfId="528"/>
    <cellStyle name="Standard 3 3 4 4 2" xfId="1286"/>
    <cellStyle name="Standard 3 3 4 4 2 2" xfId="3236"/>
    <cellStyle name="Standard 3 3 4 4 3" xfId="1882"/>
    <cellStyle name="Standard 3 3 4 4 3 2" xfId="3832"/>
    <cellStyle name="Standard 3 3 4 4 4" xfId="2478"/>
    <cellStyle name="Standard 3 3 4 5" xfId="690"/>
    <cellStyle name="Standard 3 3 4 5 2" xfId="2640"/>
    <cellStyle name="Standard 3 3 4 6" xfId="838"/>
    <cellStyle name="Standard 3 3 4 6 2" xfId="2788"/>
    <cellStyle name="Standard 3 3 4 7" xfId="1434"/>
    <cellStyle name="Standard 3 3 4 7 2" xfId="3384"/>
    <cellStyle name="Standard 3 3 4 8" xfId="2030"/>
    <cellStyle name="Standard 3 3 5" xfId="99"/>
    <cellStyle name="Standard 3 3 5 2" xfId="247"/>
    <cellStyle name="Standard 3 3 5 2 2" xfId="1005"/>
    <cellStyle name="Standard 3 3 5 2 2 2" xfId="2955"/>
    <cellStyle name="Standard 3 3 5 2 3" xfId="1601"/>
    <cellStyle name="Standard 3 3 5 2 3 2" xfId="3551"/>
    <cellStyle name="Standard 3 3 5 2 4" xfId="2197"/>
    <cellStyle name="Standard 3 3 5 3" xfId="395"/>
    <cellStyle name="Standard 3 3 5 3 2" xfId="1153"/>
    <cellStyle name="Standard 3 3 5 3 2 2" xfId="3103"/>
    <cellStyle name="Standard 3 3 5 3 3" xfId="1749"/>
    <cellStyle name="Standard 3 3 5 3 3 2" xfId="3699"/>
    <cellStyle name="Standard 3 3 5 3 4" xfId="2345"/>
    <cellStyle name="Standard 3 3 5 4" xfId="547"/>
    <cellStyle name="Standard 3 3 5 4 2" xfId="1305"/>
    <cellStyle name="Standard 3 3 5 4 2 2" xfId="3255"/>
    <cellStyle name="Standard 3 3 5 4 3" xfId="1901"/>
    <cellStyle name="Standard 3 3 5 4 3 2" xfId="3851"/>
    <cellStyle name="Standard 3 3 5 4 4" xfId="2497"/>
    <cellStyle name="Standard 3 3 5 5" xfId="709"/>
    <cellStyle name="Standard 3 3 5 5 2" xfId="2659"/>
    <cellStyle name="Standard 3 3 5 6" xfId="857"/>
    <cellStyle name="Standard 3 3 5 6 2" xfId="2807"/>
    <cellStyle name="Standard 3 3 5 7" xfId="1453"/>
    <cellStyle name="Standard 3 3 5 7 2" xfId="3403"/>
    <cellStyle name="Standard 3 3 5 8" xfId="2049"/>
    <cellStyle name="Standard 3 3 6" xfId="113"/>
    <cellStyle name="Standard 3 3 6 2" xfId="261"/>
    <cellStyle name="Standard 3 3 6 2 2" xfId="1019"/>
    <cellStyle name="Standard 3 3 6 2 2 2" xfId="2969"/>
    <cellStyle name="Standard 3 3 6 2 3" xfId="1615"/>
    <cellStyle name="Standard 3 3 6 2 3 2" xfId="3565"/>
    <cellStyle name="Standard 3 3 6 2 4" xfId="2211"/>
    <cellStyle name="Standard 3 3 6 3" xfId="409"/>
    <cellStyle name="Standard 3 3 6 3 2" xfId="1167"/>
    <cellStyle name="Standard 3 3 6 3 2 2" xfId="3117"/>
    <cellStyle name="Standard 3 3 6 3 3" xfId="1763"/>
    <cellStyle name="Standard 3 3 6 3 3 2" xfId="3713"/>
    <cellStyle name="Standard 3 3 6 3 4" xfId="2359"/>
    <cellStyle name="Standard 3 3 6 4" xfId="561"/>
    <cellStyle name="Standard 3 3 6 4 2" xfId="1319"/>
    <cellStyle name="Standard 3 3 6 4 2 2" xfId="3269"/>
    <cellStyle name="Standard 3 3 6 4 3" xfId="1915"/>
    <cellStyle name="Standard 3 3 6 4 3 2" xfId="3865"/>
    <cellStyle name="Standard 3 3 6 4 4" xfId="2511"/>
    <cellStyle name="Standard 3 3 6 5" xfId="723"/>
    <cellStyle name="Standard 3 3 6 5 2" xfId="2673"/>
    <cellStyle name="Standard 3 3 6 6" xfId="871"/>
    <cellStyle name="Standard 3 3 6 6 2" xfId="2821"/>
    <cellStyle name="Standard 3 3 6 7" xfId="1467"/>
    <cellStyle name="Standard 3 3 6 7 2" xfId="3417"/>
    <cellStyle name="Standard 3 3 6 8" xfId="2063"/>
    <cellStyle name="Standard 3 3 7" xfId="127"/>
    <cellStyle name="Standard 3 3 7 2" xfId="275"/>
    <cellStyle name="Standard 3 3 7 2 2" xfId="1033"/>
    <cellStyle name="Standard 3 3 7 2 2 2" xfId="2983"/>
    <cellStyle name="Standard 3 3 7 2 3" xfId="1629"/>
    <cellStyle name="Standard 3 3 7 2 3 2" xfId="3579"/>
    <cellStyle name="Standard 3 3 7 2 4" xfId="2225"/>
    <cellStyle name="Standard 3 3 7 3" xfId="423"/>
    <cellStyle name="Standard 3 3 7 3 2" xfId="1181"/>
    <cellStyle name="Standard 3 3 7 3 2 2" xfId="3131"/>
    <cellStyle name="Standard 3 3 7 3 3" xfId="1777"/>
    <cellStyle name="Standard 3 3 7 3 3 2" xfId="3727"/>
    <cellStyle name="Standard 3 3 7 3 4" xfId="2373"/>
    <cellStyle name="Standard 3 3 7 4" xfId="575"/>
    <cellStyle name="Standard 3 3 7 4 2" xfId="1333"/>
    <cellStyle name="Standard 3 3 7 4 2 2" xfId="3283"/>
    <cellStyle name="Standard 3 3 7 4 3" xfId="1929"/>
    <cellStyle name="Standard 3 3 7 4 3 2" xfId="3879"/>
    <cellStyle name="Standard 3 3 7 4 4" xfId="2525"/>
    <cellStyle name="Standard 3 3 7 5" xfId="737"/>
    <cellStyle name="Standard 3 3 7 5 2" xfId="2687"/>
    <cellStyle name="Standard 3 3 7 6" xfId="885"/>
    <cellStyle name="Standard 3 3 7 6 2" xfId="2835"/>
    <cellStyle name="Standard 3 3 7 7" xfId="1481"/>
    <cellStyle name="Standard 3 3 7 7 2" xfId="3431"/>
    <cellStyle name="Standard 3 3 7 8" xfId="2077"/>
    <cellStyle name="Standard 3 3 8" xfId="141"/>
    <cellStyle name="Standard 3 3 8 2" xfId="289"/>
    <cellStyle name="Standard 3 3 8 2 2" xfId="1047"/>
    <cellStyle name="Standard 3 3 8 2 2 2" xfId="2997"/>
    <cellStyle name="Standard 3 3 8 2 3" xfId="1643"/>
    <cellStyle name="Standard 3 3 8 2 3 2" xfId="3593"/>
    <cellStyle name="Standard 3 3 8 2 4" xfId="2239"/>
    <cellStyle name="Standard 3 3 8 3" xfId="437"/>
    <cellStyle name="Standard 3 3 8 3 2" xfId="1195"/>
    <cellStyle name="Standard 3 3 8 3 2 2" xfId="3145"/>
    <cellStyle name="Standard 3 3 8 3 3" xfId="1791"/>
    <cellStyle name="Standard 3 3 8 3 3 2" xfId="3741"/>
    <cellStyle name="Standard 3 3 8 3 4" xfId="2387"/>
    <cellStyle name="Standard 3 3 8 4" xfId="589"/>
    <cellStyle name="Standard 3 3 8 4 2" xfId="1347"/>
    <cellStyle name="Standard 3 3 8 4 2 2" xfId="3297"/>
    <cellStyle name="Standard 3 3 8 4 3" xfId="1943"/>
    <cellStyle name="Standard 3 3 8 4 3 2" xfId="3893"/>
    <cellStyle name="Standard 3 3 8 4 4" xfId="2539"/>
    <cellStyle name="Standard 3 3 8 5" xfId="751"/>
    <cellStyle name="Standard 3 3 8 5 2" xfId="2701"/>
    <cellStyle name="Standard 3 3 8 6" xfId="899"/>
    <cellStyle name="Standard 3 3 8 6 2" xfId="2849"/>
    <cellStyle name="Standard 3 3 8 7" xfId="1495"/>
    <cellStyle name="Standard 3 3 8 7 2" xfId="3445"/>
    <cellStyle name="Standard 3 3 8 8" xfId="2091"/>
    <cellStyle name="Standard 3 3 9" xfId="161"/>
    <cellStyle name="Standard 3 3 9 2" xfId="919"/>
    <cellStyle name="Standard 3 3 9 2 2" xfId="2869"/>
    <cellStyle name="Standard 3 3 9 3" xfId="1515"/>
    <cellStyle name="Standard 3 3 9 3 2" xfId="3465"/>
    <cellStyle name="Standard 3 3 9 4" xfId="2111"/>
    <cellStyle name="Standard 3 4" xfId="17"/>
    <cellStyle name="Standard 3 4 10" xfId="313"/>
    <cellStyle name="Standard 3 4 10 2" xfId="1071"/>
    <cellStyle name="Standard 3 4 10 2 2" xfId="3021"/>
    <cellStyle name="Standard 3 4 10 3" xfId="1667"/>
    <cellStyle name="Standard 3 4 10 3 2" xfId="3617"/>
    <cellStyle name="Standard 3 4 10 4" xfId="2263"/>
    <cellStyle name="Standard 3 4 11" xfId="465"/>
    <cellStyle name="Standard 3 4 11 2" xfId="1223"/>
    <cellStyle name="Standard 3 4 11 2 2" xfId="3173"/>
    <cellStyle name="Standard 3 4 11 3" xfId="1819"/>
    <cellStyle name="Standard 3 4 11 3 2" xfId="3769"/>
    <cellStyle name="Standard 3 4 11 4" xfId="2415"/>
    <cellStyle name="Standard 3 4 12" xfId="627"/>
    <cellStyle name="Standard 3 4 12 2" xfId="2577"/>
    <cellStyle name="Standard 3 4 13" xfId="775"/>
    <cellStyle name="Standard 3 4 13 2" xfId="2725"/>
    <cellStyle name="Standard 3 4 14" xfId="1371"/>
    <cellStyle name="Standard 3 4 14 2" xfId="3321"/>
    <cellStyle name="Standard 3 4 15" xfId="1967"/>
    <cellStyle name="Standard 3 4 2" xfId="31"/>
    <cellStyle name="Standard 3 4 2 2" xfId="179"/>
    <cellStyle name="Standard 3 4 2 2 2" xfId="937"/>
    <cellStyle name="Standard 3 4 2 2 2 2" xfId="2887"/>
    <cellStyle name="Standard 3 4 2 2 3" xfId="1533"/>
    <cellStyle name="Standard 3 4 2 2 3 2" xfId="3483"/>
    <cellStyle name="Standard 3 4 2 2 4" xfId="2129"/>
    <cellStyle name="Standard 3 4 2 3" xfId="327"/>
    <cellStyle name="Standard 3 4 2 3 2" xfId="1085"/>
    <cellStyle name="Standard 3 4 2 3 2 2" xfId="3035"/>
    <cellStyle name="Standard 3 4 2 3 3" xfId="1681"/>
    <cellStyle name="Standard 3 4 2 3 3 2" xfId="3631"/>
    <cellStyle name="Standard 3 4 2 3 4" xfId="2277"/>
    <cellStyle name="Standard 3 4 2 4" xfId="479"/>
    <cellStyle name="Standard 3 4 2 4 2" xfId="1237"/>
    <cellStyle name="Standard 3 4 2 4 2 2" xfId="3187"/>
    <cellStyle name="Standard 3 4 2 4 3" xfId="1833"/>
    <cellStyle name="Standard 3 4 2 4 3 2" xfId="3783"/>
    <cellStyle name="Standard 3 4 2 4 4" xfId="2429"/>
    <cellStyle name="Standard 3 4 2 5" xfId="641"/>
    <cellStyle name="Standard 3 4 2 5 2" xfId="2591"/>
    <cellStyle name="Standard 3 4 2 6" xfId="789"/>
    <cellStyle name="Standard 3 4 2 6 2" xfId="2739"/>
    <cellStyle name="Standard 3 4 2 7" xfId="1385"/>
    <cellStyle name="Standard 3 4 2 7 2" xfId="3335"/>
    <cellStyle name="Standard 3 4 2 8" xfId="1981"/>
    <cellStyle name="Standard 3 4 3" xfId="68"/>
    <cellStyle name="Standard 3 4 3 2" xfId="216"/>
    <cellStyle name="Standard 3 4 3 2 2" xfId="974"/>
    <cellStyle name="Standard 3 4 3 2 2 2" xfId="2924"/>
    <cellStyle name="Standard 3 4 3 2 3" xfId="1570"/>
    <cellStyle name="Standard 3 4 3 2 3 2" xfId="3520"/>
    <cellStyle name="Standard 3 4 3 2 4" xfId="2166"/>
    <cellStyle name="Standard 3 4 3 3" xfId="364"/>
    <cellStyle name="Standard 3 4 3 3 2" xfId="1122"/>
    <cellStyle name="Standard 3 4 3 3 2 2" xfId="3072"/>
    <cellStyle name="Standard 3 4 3 3 3" xfId="1718"/>
    <cellStyle name="Standard 3 4 3 3 3 2" xfId="3668"/>
    <cellStyle name="Standard 3 4 3 3 4" xfId="2314"/>
    <cellStyle name="Standard 3 4 3 4" xfId="516"/>
    <cellStyle name="Standard 3 4 3 4 2" xfId="1274"/>
    <cellStyle name="Standard 3 4 3 4 2 2" xfId="3224"/>
    <cellStyle name="Standard 3 4 3 4 3" xfId="1870"/>
    <cellStyle name="Standard 3 4 3 4 3 2" xfId="3820"/>
    <cellStyle name="Standard 3 4 3 4 4" xfId="2466"/>
    <cellStyle name="Standard 3 4 3 5" xfId="678"/>
    <cellStyle name="Standard 3 4 3 5 2" xfId="2628"/>
    <cellStyle name="Standard 3 4 3 6" xfId="826"/>
    <cellStyle name="Standard 3 4 3 6 2" xfId="2776"/>
    <cellStyle name="Standard 3 4 3 7" xfId="1422"/>
    <cellStyle name="Standard 3 4 3 7 2" xfId="3372"/>
    <cellStyle name="Standard 3 4 3 8" xfId="2018"/>
    <cellStyle name="Standard 3 4 4" xfId="84"/>
    <cellStyle name="Standard 3 4 4 2" xfId="232"/>
    <cellStyle name="Standard 3 4 4 2 2" xfId="990"/>
    <cellStyle name="Standard 3 4 4 2 2 2" xfId="2940"/>
    <cellStyle name="Standard 3 4 4 2 3" xfId="1586"/>
    <cellStyle name="Standard 3 4 4 2 3 2" xfId="3536"/>
    <cellStyle name="Standard 3 4 4 2 4" xfId="2182"/>
    <cellStyle name="Standard 3 4 4 3" xfId="380"/>
    <cellStyle name="Standard 3 4 4 3 2" xfId="1138"/>
    <cellStyle name="Standard 3 4 4 3 2 2" xfId="3088"/>
    <cellStyle name="Standard 3 4 4 3 3" xfId="1734"/>
    <cellStyle name="Standard 3 4 4 3 3 2" xfId="3684"/>
    <cellStyle name="Standard 3 4 4 3 4" xfId="2330"/>
    <cellStyle name="Standard 3 4 4 4" xfId="532"/>
    <cellStyle name="Standard 3 4 4 4 2" xfId="1290"/>
    <cellStyle name="Standard 3 4 4 4 2 2" xfId="3240"/>
    <cellStyle name="Standard 3 4 4 4 3" xfId="1886"/>
    <cellStyle name="Standard 3 4 4 4 3 2" xfId="3836"/>
    <cellStyle name="Standard 3 4 4 4 4" xfId="2482"/>
    <cellStyle name="Standard 3 4 4 5" xfId="694"/>
    <cellStyle name="Standard 3 4 4 5 2" xfId="2644"/>
    <cellStyle name="Standard 3 4 4 6" xfId="842"/>
    <cellStyle name="Standard 3 4 4 6 2" xfId="2792"/>
    <cellStyle name="Standard 3 4 4 7" xfId="1438"/>
    <cellStyle name="Standard 3 4 4 7 2" xfId="3388"/>
    <cellStyle name="Standard 3 4 4 8" xfId="2034"/>
    <cellStyle name="Standard 3 4 5" xfId="103"/>
    <cellStyle name="Standard 3 4 5 2" xfId="251"/>
    <cellStyle name="Standard 3 4 5 2 2" xfId="1009"/>
    <cellStyle name="Standard 3 4 5 2 2 2" xfId="2959"/>
    <cellStyle name="Standard 3 4 5 2 3" xfId="1605"/>
    <cellStyle name="Standard 3 4 5 2 3 2" xfId="3555"/>
    <cellStyle name="Standard 3 4 5 2 4" xfId="2201"/>
    <cellStyle name="Standard 3 4 5 3" xfId="399"/>
    <cellStyle name="Standard 3 4 5 3 2" xfId="1157"/>
    <cellStyle name="Standard 3 4 5 3 2 2" xfId="3107"/>
    <cellStyle name="Standard 3 4 5 3 3" xfId="1753"/>
    <cellStyle name="Standard 3 4 5 3 3 2" xfId="3703"/>
    <cellStyle name="Standard 3 4 5 3 4" xfId="2349"/>
    <cellStyle name="Standard 3 4 5 4" xfId="551"/>
    <cellStyle name="Standard 3 4 5 4 2" xfId="1309"/>
    <cellStyle name="Standard 3 4 5 4 2 2" xfId="3259"/>
    <cellStyle name="Standard 3 4 5 4 3" xfId="1905"/>
    <cellStyle name="Standard 3 4 5 4 3 2" xfId="3855"/>
    <cellStyle name="Standard 3 4 5 4 4" xfId="2501"/>
    <cellStyle name="Standard 3 4 5 5" xfId="713"/>
    <cellStyle name="Standard 3 4 5 5 2" xfId="2663"/>
    <cellStyle name="Standard 3 4 5 6" xfId="861"/>
    <cellStyle name="Standard 3 4 5 6 2" xfId="2811"/>
    <cellStyle name="Standard 3 4 5 7" xfId="1457"/>
    <cellStyle name="Standard 3 4 5 7 2" xfId="3407"/>
    <cellStyle name="Standard 3 4 5 8" xfId="2053"/>
    <cellStyle name="Standard 3 4 6" xfId="117"/>
    <cellStyle name="Standard 3 4 6 2" xfId="265"/>
    <cellStyle name="Standard 3 4 6 2 2" xfId="1023"/>
    <cellStyle name="Standard 3 4 6 2 2 2" xfId="2973"/>
    <cellStyle name="Standard 3 4 6 2 3" xfId="1619"/>
    <cellStyle name="Standard 3 4 6 2 3 2" xfId="3569"/>
    <cellStyle name="Standard 3 4 6 2 4" xfId="2215"/>
    <cellStyle name="Standard 3 4 6 3" xfId="413"/>
    <cellStyle name="Standard 3 4 6 3 2" xfId="1171"/>
    <cellStyle name="Standard 3 4 6 3 2 2" xfId="3121"/>
    <cellStyle name="Standard 3 4 6 3 3" xfId="1767"/>
    <cellStyle name="Standard 3 4 6 3 3 2" xfId="3717"/>
    <cellStyle name="Standard 3 4 6 3 4" xfId="2363"/>
    <cellStyle name="Standard 3 4 6 4" xfId="565"/>
    <cellStyle name="Standard 3 4 6 4 2" xfId="1323"/>
    <cellStyle name="Standard 3 4 6 4 2 2" xfId="3273"/>
    <cellStyle name="Standard 3 4 6 4 3" xfId="1919"/>
    <cellStyle name="Standard 3 4 6 4 3 2" xfId="3869"/>
    <cellStyle name="Standard 3 4 6 4 4" xfId="2515"/>
    <cellStyle name="Standard 3 4 6 5" xfId="727"/>
    <cellStyle name="Standard 3 4 6 5 2" xfId="2677"/>
    <cellStyle name="Standard 3 4 6 6" xfId="875"/>
    <cellStyle name="Standard 3 4 6 6 2" xfId="2825"/>
    <cellStyle name="Standard 3 4 6 7" xfId="1471"/>
    <cellStyle name="Standard 3 4 6 7 2" xfId="3421"/>
    <cellStyle name="Standard 3 4 6 8" xfId="2067"/>
    <cellStyle name="Standard 3 4 7" xfId="131"/>
    <cellStyle name="Standard 3 4 7 2" xfId="279"/>
    <cellStyle name="Standard 3 4 7 2 2" xfId="1037"/>
    <cellStyle name="Standard 3 4 7 2 2 2" xfId="2987"/>
    <cellStyle name="Standard 3 4 7 2 3" xfId="1633"/>
    <cellStyle name="Standard 3 4 7 2 3 2" xfId="3583"/>
    <cellStyle name="Standard 3 4 7 2 4" xfId="2229"/>
    <cellStyle name="Standard 3 4 7 3" xfId="427"/>
    <cellStyle name="Standard 3 4 7 3 2" xfId="1185"/>
    <cellStyle name="Standard 3 4 7 3 2 2" xfId="3135"/>
    <cellStyle name="Standard 3 4 7 3 3" xfId="1781"/>
    <cellStyle name="Standard 3 4 7 3 3 2" xfId="3731"/>
    <cellStyle name="Standard 3 4 7 3 4" xfId="2377"/>
    <cellStyle name="Standard 3 4 7 4" xfId="579"/>
    <cellStyle name="Standard 3 4 7 4 2" xfId="1337"/>
    <cellStyle name="Standard 3 4 7 4 2 2" xfId="3287"/>
    <cellStyle name="Standard 3 4 7 4 3" xfId="1933"/>
    <cellStyle name="Standard 3 4 7 4 3 2" xfId="3883"/>
    <cellStyle name="Standard 3 4 7 4 4" xfId="2529"/>
    <cellStyle name="Standard 3 4 7 5" xfId="741"/>
    <cellStyle name="Standard 3 4 7 5 2" xfId="2691"/>
    <cellStyle name="Standard 3 4 7 6" xfId="889"/>
    <cellStyle name="Standard 3 4 7 6 2" xfId="2839"/>
    <cellStyle name="Standard 3 4 7 7" xfId="1485"/>
    <cellStyle name="Standard 3 4 7 7 2" xfId="3435"/>
    <cellStyle name="Standard 3 4 7 8" xfId="2081"/>
    <cellStyle name="Standard 3 4 8" xfId="145"/>
    <cellStyle name="Standard 3 4 8 2" xfId="293"/>
    <cellStyle name="Standard 3 4 8 2 2" xfId="1051"/>
    <cellStyle name="Standard 3 4 8 2 2 2" xfId="3001"/>
    <cellStyle name="Standard 3 4 8 2 3" xfId="1647"/>
    <cellStyle name="Standard 3 4 8 2 3 2" xfId="3597"/>
    <cellStyle name="Standard 3 4 8 2 4" xfId="2243"/>
    <cellStyle name="Standard 3 4 8 3" xfId="441"/>
    <cellStyle name="Standard 3 4 8 3 2" xfId="1199"/>
    <cellStyle name="Standard 3 4 8 3 2 2" xfId="3149"/>
    <cellStyle name="Standard 3 4 8 3 3" xfId="1795"/>
    <cellStyle name="Standard 3 4 8 3 3 2" xfId="3745"/>
    <cellStyle name="Standard 3 4 8 3 4" xfId="2391"/>
    <cellStyle name="Standard 3 4 8 4" xfId="593"/>
    <cellStyle name="Standard 3 4 8 4 2" xfId="1351"/>
    <cellStyle name="Standard 3 4 8 4 2 2" xfId="3301"/>
    <cellStyle name="Standard 3 4 8 4 3" xfId="1947"/>
    <cellStyle name="Standard 3 4 8 4 3 2" xfId="3897"/>
    <cellStyle name="Standard 3 4 8 4 4" xfId="2543"/>
    <cellStyle name="Standard 3 4 8 5" xfId="755"/>
    <cellStyle name="Standard 3 4 8 5 2" xfId="2705"/>
    <cellStyle name="Standard 3 4 8 6" xfId="903"/>
    <cellStyle name="Standard 3 4 8 6 2" xfId="2853"/>
    <cellStyle name="Standard 3 4 8 7" xfId="1499"/>
    <cellStyle name="Standard 3 4 8 7 2" xfId="3449"/>
    <cellStyle name="Standard 3 4 8 8" xfId="2095"/>
    <cellStyle name="Standard 3 4 9" xfId="165"/>
    <cellStyle name="Standard 3 4 9 2" xfId="923"/>
    <cellStyle name="Standard 3 4 9 2 2" xfId="2873"/>
    <cellStyle name="Standard 3 4 9 3" xfId="1519"/>
    <cellStyle name="Standard 3 4 9 3 2" xfId="3469"/>
    <cellStyle name="Standard 3 4 9 4" xfId="2115"/>
    <cellStyle name="Standard 3 5" xfId="21"/>
    <cellStyle name="Standard 3 5 10" xfId="317"/>
    <cellStyle name="Standard 3 5 10 2" xfId="1075"/>
    <cellStyle name="Standard 3 5 10 2 2" xfId="3025"/>
    <cellStyle name="Standard 3 5 10 3" xfId="1671"/>
    <cellStyle name="Standard 3 5 10 3 2" xfId="3621"/>
    <cellStyle name="Standard 3 5 10 4" xfId="2267"/>
    <cellStyle name="Standard 3 5 11" xfId="469"/>
    <cellStyle name="Standard 3 5 11 2" xfId="1227"/>
    <cellStyle name="Standard 3 5 11 2 2" xfId="3177"/>
    <cellStyle name="Standard 3 5 11 3" xfId="1823"/>
    <cellStyle name="Standard 3 5 11 3 2" xfId="3773"/>
    <cellStyle name="Standard 3 5 11 4" xfId="2419"/>
    <cellStyle name="Standard 3 5 12" xfId="631"/>
    <cellStyle name="Standard 3 5 12 2" xfId="2581"/>
    <cellStyle name="Standard 3 5 13" xfId="779"/>
    <cellStyle name="Standard 3 5 13 2" xfId="2729"/>
    <cellStyle name="Standard 3 5 14" xfId="1375"/>
    <cellStyle name="Standard 3 5 14 2" xfId="3325"/>
    <cellStyle name="Standard 3 5 15" xfId="1971"/>
    <cellStyle name="Standard 3 5 2" xfId="35"/>
    <cellStyle name="Standard 3 5 2 2" xfId="183"/>
    <cellStyle name="Standard 3 5 2 2 2" xfId="941"/>
    <cellStyle name="Standard 3 5 2 2 2 2" xfId="2891"/>
    <cellStyle name="Standard 3 5 2 2 3" xfId="1537"/>
    <cellStyle name="Standard 3 5 2 2 3 2" xfId="3487"/>
    <cellStyle name="Standard 3 5 2 2 4" xfId="2133"/>
    <cellStyle name="Standard 3 5 2 3" xfId="331"/>
    <cellStyle name="Standard 3 5 2 3 2" xfId="1089"/>
    <cellStyle name="Standard 3 5 2 3 2 2" xfId="3039"/>
    <cellStyle name="Standard 3 5 2 3 3" xfId="1685"/>
    <cellStyle name="Standard 3 5 2 3 3 2" xfId="3635"/>
    <cellStyle name="Standard 3 5 2 3 4" xfId="2281"/>
    <cellStyle name="Standard 3 5 2 4" xfId="483"/>
    <cellStyle name="Standard 3 5 2 4 2" xfId="1241"/>
    <cellStyle name="Standard 3 5 2 4 2 2" xfId="3191"/>
    <cellStyle name="Standard 3 5 2 4 3" xfId="1837"/>
    <cellStyle name="Standard 3 5 2 4 3 2" xfId="3787"/>
    <cellStyle name="Standard 3 5 2 4 4" xfId="2433"/>
    <cellStyle name="Standard 3 5 2 5" xfId="645"/>
    <cellStyle name="Standard 3 5 2 5 2" xfId="2595"/>
    <cellStyle name="Standard 3 5 2 6" xfId="793"/>
    <cellStyle name="Standard 3 5 2 6 2" xfId="2743"/>
    <cellStyle name="Standard 3 5 2 7" xfId="1389"/>
    <cellStyle name="Standard 3 5 2 7 2" xfId="3339"/>
    <cellStyle name="Standard 3 5 2 8" xfId="1985"/>
    <cellStyle name="Standard 3 5 3" xfId="72"/>
    <cellStyle name="Standard 3 5 3 2" xfId="220"/>
    <cellStyle name="Standard 3 5 3 2 2" xfId="978"/>
    <cellStyle name="Standard 3 5 3 2 2 2" xfId="2928"/>
    <cellStyle name="Standard 3 5 3 2 3" xfId="1574"/>
    <cellStyle name="Standard 3 5 3 2 3 2" xfId="3524"/>
    <cellStyle name="Standard 3 5 3 2 4" xfId="2170"/>
    <cellStyle name="Standard 3 5 3 3" xfId="368"/>
    <cellStyle name="Standard 3 5 3 3 2" xfId="1126"/>
    <cellStyle name="Standard 3 5 3 3 2 2" xfId="3076"/>
    <cellStyle name="Standard 3 5 3 3 3" xfId="1722"/>
    <cellStyle name="Standard 3 5 3 3 3 2" xfId="3672"/>
    <cellStyle name="Standard 3 5 3 3 4" xfId="2318"/>
    <cellStyle name="Standard 3 5 3 4" xfId="520"/>
    <cellStyle name="Standard 3 5 3 4 2" xfId="1278"/>
    <cellStyle name="Standard 3 5 3 4 2 2" xfId="3228"/>
    <cellStyle name="Standard 3 5 3 4 3" xfId="1874"/>
    <cellStyle name="Standard 3 5 3 4 3 2" xfId="3824"/>
    <cellStyle name="Standard 3 5 3 4 4" xfId="2470"/>
    <cellStyle name="Standard 3 5 3 5" xfId="682"/>
    <cellStyle name="Standard 3 5 3 5 2" xfId="2632"/>
    <cellStyle name="Standard 3 5 3 6" xfId="830"/>
    <cellStyle name="Standard 3 5 3 6 2" xfId="2780"/>
    <cellStyle name="Standard 3 5 3 7" xfId="1426"/>
    <cellStyle name="Standard 3 5 3 7 2" xfId="3376"/>
    <cellStyle name="Standard 3 5 3 8" xfId="2022"/>
    <cellStyle name="Standard 3 5 4" xfId="88"/>
    <cellStyle name="Standard 3 5 4 2" xfId="236"/>
    <cellStyle name="Standard 3 5 4 2 2" xfId="994"/>
    <cellStyle name="Standard 3 5 4 2 2 2" xfId="2944"/>
    <cellStyle name="Standard 3 5 4 2 3" xfId="1590"/>
    <cellStyle name="Standard 3 5 4 2 3 2" xfId="3540"/>
    <cellStyle name="Standard 3 5 4 2 4" xfId="2186"/>
    <cellStyle name="Standard 3 5 4 3" xfId="384"/>
    <cellStyle name="Standard 3 5 4 3 2" xfId="1142"/>
    <cellStyle name="Standard 3 5 4 3 2 2" xfId="3092"/>
    <cellStyle name="Standard 3 5 4 3 3" xfId="1738"/>
    <cellStyle name="Standard 3 5 4 3 3 2" xfId="3688"/>
    <cellStyle name="Standard 3 5 4 3 4" xfId="2334"/>
    <cellStyle name="Standard 3 5 4 4" xfId="536"/>
    <cellStyle name="Standard 3 5 4 4 2" xfId="1294"/>
    <cellStyle name="Standard 3 5 4 4 2 2" xfId="3244"/>
    <cellStyle name="Standard 3 5 4 4 3" xfId="1890"/>
    <cellStyle name="Standard 3 5 4 4 3 2" xfId="3840"/>
    <cellStyle name="Standard 3 5 4 4 4" xfId="2486"/>
    <cellStyle name="Standard 3 5 4 5" xfId="698"/>
    <cellStyle name="Standard 3 5 4 5 2" xfId="2648"/>
    <cellStyle name="Standard 3 5 4 6" xfId="846"/>
    <cellStyle name="Standard 3 5 4 6 2" xfId="2796"/>
    <cellStyle name="Standard 3 5 4 7" xfId="1442"/>
    <cellStyle name="Standard 3 5 4 7 2" xfId="3392"/>
    <cellStyle name="Standard 3 5 4 8" xfId="2038"/>
    <cellStyle name="Standard 3 5 5" xfId="107"/>
    <cellStyle name="Standard 3 5 5 2" xfId="255"/>
    <cellStyle name="Standard 3 5 5 2 2" xfId="1013"/>
    <cellStyle name="Standard 3 5 5 2 2 2" xfId="2963"/>
    <cellStyle name="Standard 3 5 5 2 3" xfId="1609"/>
    <cellStyle name="Standard 3 5 5 2 3 2" xfId="3559"/>
    <cellStyle name="Standard 3 5 5 2 4" xfId="2205"/>
    <cellStyle name="Standard 3 5 5 3" xfId="403"/>
    <cellStyle name="Standard 3 5 5 3 2" xfId="1161"/>
    <cellStyle name="Standard 3 5 5 3 2 2" xfId="3111"/>
    <cellStyle name="Standard 3 5 5 3 3" xfId="1757"/>
    <cellStyle name="Standard 3 5 5 3 3 2" xfId="3707"/>
    <cellStyle name="Standard 3 5 5 3 4" xfId="2353"/>
    <cellStyle name="Standard 3 5 5 4" xfId="555"/>
    <cellStyle name="Standard 3 5 5 4 2" xfId="1313"/>
    <cellStyle name="Standard 3 5 5 4 2 2" xfId="3263"/>
    <cellStyle name="Standard 3 5 5 4 3" xfId="1909"/>
    <cellStyle name="Standard 3 5 5 4 3 2" xfId="3859"/>
    <cellStyle name="Standard 3 5 5 4 4" xfId="2505"/>
    <cellStyle name="Standard 3 5 5 5" xfId="717"/>
    <cellStyle name="Standard 3 5 5 5 2" xfId="2667"/>
    <cellStyle name="Standard 3 5 5 6" xfId="865"/>
    <cellStyle name="Standard 3 5 5 6 2" xfId="2815"/>
    <cellStyle name="Standard 3 5 5 7" xfId="1461"/>
    <cellStyle name="Standard 3 5 5 7 2" xfId="3411"/>
    <cellStyle name="Standard 3 5 5 8" xfId="2057"/>
    <cellStyle name="Standard 3 5 6" xfId="121"/>
    <cellStyle name="Standard 3 5 6 2" xfId="269"/>
    <cellStyle name="Standard 3 5 6 2 2" xfId="1027"/>
    <cellStyle name="Standard 3 5 6 2 2 2" xfId="2977"/>
    <cellStyle name="Standard 3 5 6 2 3" xfId="1623"/>
    <cellStyle name="Standard 3 5 6 2 3 2" xfId="3573"/>
    <cellStyle name="Standard 3 5 6 2 4" xfId="2219"/>
    <cellStyle name="Standard 3 5 6 3" xfId="417"/>
    <cellStyle name="Standard 3 5 6 3 2" xfId="1175"/>
    <cellStyle name="Standard 3 5 6 3 2 2" xfId="3125"/>
    <cellStyle name="Standard 3 5 6 3 3" xfId="1771"/>
    <cellStyle name="Standard 3 5 6 3 3 2" xfId="3721"/>
    <cellStyle name="Standard 3 5 6 3 4" xfId="2367"/>
    <cellStyle name="Standard 3 5 6 4" xfId="569"/>
    <cellStyle name="Standard 3 5 6 4 2" xfId="1327"/>
    <cellStyle name="Standard 3 5 6 4 2 2" xfId="3277"/>
    <cellStyle name="Standard 3 5 6 4 3" xfId="1923"/>
    <cellStyle name="Standard 3 5 6 4 3 2" xfId="3873"/>
    <cellStyle name="Standard 3 5 6 4 4" xfId="2519"/>
    <cellStyle name="Standard 3 5 6 5" xfId="731"/>
    <cellStyle name="Standard 3 5 6 5 2" xfId="2681"/>
    <cellStyle name="Standard 3 5 6 6" xfId="879"/>
    <cellStyle name="Standard 3 5 6 6 2" xfId="2829"/>
    <cellStyle name="Standard 3 5 6 7" xfId="1475"/>
    <cellStyle name="Standard 3 5 6 7 2" xfId="3425"/>
    <cellStyle name="Standard 3 5 6 8" xfId="2071"/>
    <cellStyle name="Standard 3 5 7" xfId="135"/>
    <cellStyle name="Standard 3 5 7 2" xfId="283"/>
    <cellStyle name="Standard 3 5 7 2 2" xfId="1041"/>
    <cellStyle name="Standard 3 5 7 2 2 2" xfId="2991"/>
    <cellStyle name="Standard 3 5 7 2 3" xfId="1637"/>
    <cellStyle name="Standard 3 5 7 2 3 2" xfId="3587"/>
    <cellStyle name="Standard 3 5 7 2 4" xfId="2233"/>
    <cellStyle name="Standard 3 5 7 3" xfId="431"/>
    <cellStyle name="Standard 3 5 7 3 2" xfId="1189"/>
    <cellStyle name="Standard 3 5 7 3 2 2" xfId="3139"/>
    <cellStyle name="Standard 3 5 7 3 3" xfId="1785"/>
    <cellStyle name="Standard 3 5 7 3 3 2" xfId="3735"/>
    <cellStyle name="Standard 3 5 7 3 4" xfId="2381"/>
    <cellStyle name="Standard 3 5 7 4" xfId="583"/>
    <cellStyle name="Standard 3 5 7 4 2" xfId="1341"/>
    <cellStyle name="Standard 3 5 7 4 2 2" xfId="3291"/>
    <cellStyle name="Standard 3 5 7 4 3" xfId="1937"/>
    <cellStyle name="Standard 3 5 7 4 3 2" xfId="3887"/>
    <cellStyle name="Standard 3 5 7 4 4" xfId="2533"/>
    <cellStyle name="Standard 3 5 7 5" xfId="745"/>
    <cellStyle name="Standard 3 5 7 5 2" xfId="2695"/>
    <cellStyle name="Standard 3 5 7 6" xfId="893"/>
    <cellStyle name="Standard 3 5 7 6 2" xfId="2843"/>
    <cellStyle name="Standard 3 5 7 7" xfId="1489"/>
    <cellStyle name="Standard 3 5 7 7 2" xfId="3439"/>
    <cellStyle name="Standard 3 5 7 8" xfId="2085"/>
    <cellStyle name="Standard 3 5 8" xfId="149"/>
    <cellStyle name="Standard 3 5 8 2" xfId="297"/>
    <cellStyle name="Standard 3 5 8 2 2" xfId="1055"/>
    <cellStyle name="Standard 3 5 8 2 2 2" xfId="3005"/>
    <cellStyle name="Standard 3 5 8 2 3" xfId="1651"/>
    <cellStyle name="Standard 3 5 8 2 3 2" xfId="3601"/>
    <cellStyle name="Standard 3 5 8 2 4" xfId="2247"/>
    <cellStyle name="Standard 3 5 8 3" xfId="445"/>
    <cellStyle name="Standard 3 5 8 3 2" xfId="1203"/>
    <cellStyle name="Standard 3 5 8 3 2 2" xfId="3153"/>
    <cellStyle name="Standard 3 5 8 3 3" xfId="1799"/>
    <cellStyle name="Standard 3 5 8 3 3 2" xfId="3749"/>
    <cellStyle name="Standard 3 5 8 3 4" xfId="2395"/>
    <cellStyle name="Standard 3 5 8 4" xfId="597"/>
    <cellStyle name="Standard 3 5 8 4 2" xfId="1355"/>
    <cellStyle name="Standard 3 5 8 4 2 2" xfId="3305"/>
    <cellStyle name="Standard 3 5 8 4 3" xfId="1951"/>
    <cellStyle name="Standard 3 5 8 4 3 2" xfId="3901"/>
    <cellStyle name="Standard 3 5 8 4 4" xfId="2547"/>
    <cellStyle name="Standard 3 5 8 5" xfId="759"/>
    <cellStyle name="Standard 3 5 8 5 2" xfId="2709"/>
    <cellStyle name="Standard 3 5 8 6" xfId="907"/>
    <cellStyle name="Standard 3 5 8 6 2" xfId="2857"/>
    <cellStyle name="Standard 3 5 8 7" xfId="1503"/>
    <cellStyle name="Standard 3 5 8 7 2" xfId="3453"/>
    <cellStyle name="Standard 3 5 8 8" xfId="2099"/>
    <cellStyle name="Standard 3 5 9" xfId="169"/>
    <cellStyle name="Standard 3 5 9 2" xfId="927"/>
    <cellStyle name="Standard 3 5 9 2 2" xfId="2877"/>
    <cellStyle name="Standard 3 5 9 3" xfId="1523"/>
    <cellStyle name="Standard 3 5 9 3 2" xfId="3473"/>
    <cellStyle name="Standard 3 5 9 4" xfId="2119"/>
    <cellStyle name="Standard 3 6" xfId="23"/>
    <cellStyle name="Standard 3 6 2" xfId="171"/>
    <cellStyle name="Standard 3 6 2 2" xfId="929"/>
    <cellStyle name="Standard 3 6 2 2 2" xfId="2879"/>
    <cellStyle name="Standard 3 6 2 3" xfId="1525"/>
    <cellStyle name="Standard 3 6 2 3 2" xfId="3475"/>
    <cellStyle name="Standard 3 6 2 4" xfId="2121"/>
    <cellStyle name="Standard 3 6 3" xfId="319"/>
    <cellStyle name="Standard 3 6 3 2" xfId="1077"/>
    <cellStyle name="Standard 3 6 3 2 2" xfId="3027"/>
    <cellStyle name="Standard 3 6 3 3" xfId="1673"/>
    <cellStyle name="Standard 3 6 3 3 2" xfId="3623"/>
    <cellStyle name="Standard 3 6 3 4" xfId="2269"/>
    <cellStyle name="Standard 3 6 4" xfId="471"/>
    <cellStyle name="Standard 3 6 4 2" xfId="1229"/>
    <cellStyle name="Standard 3 6 4 2 2" xfId="3179"/>
    <cellStyle name="Standard 3 6 4 3" xfId="1825"/>
    <cellStyle name="Standard 3 6 4 3 2" xfId="3775"/>
    <cellStyle name="Standard 3 6 4 4" xfId="2421"/>
    <cellStyle name="Standard 3 6 5" xfId="633"/>
    <cellStyle name="Standard 3 6 5 2" xfId="2583"/>
    <cellStyle name="Standard 3 6 6" xfId="781"/>
    <cellStyle name="Standard 3 6 6 2" xfId="2731"/>
    <cellStyle name="Standard 3 6 7" xfId="1377"/>
    <cellStyle name="Standard 3 6 7 2" xfId="3327"/>
    <cellStyle name="Standard 3 6 8" xfId="1973"/>
    <cellStyle name="Standard 3 7" xfId="37"/>
    <cellStyle name="Standard 3 7 2" xfId="185"/>
    <cellStyle name="Standard 3 7 2 2" xfId="943"/>
    <cellStyle name="Standard 3 7 2 2 2" xfId="2893"/>
    <cellStyle name="Standard 3 7 2 3" xfId="1539"/>
    <cellStyle name="Standard 3 7 2 3 2" xfId="3489"/>
    <cellStyle name="Standard 3 7 2 4" xfId="2135"/>
    <cellStyle name="Standard 3 7 3" xfId="333"/>
    <cellStyle name="Standard 3 7 3 2" xfId="1091"/>
    <cellStyle name="Standard 3 7 3 2 2" xfId="3041"/>
    <cellStyle name="Standard 3 7 3 3" xfId="1687"/>
    <cellStyle name="Standard 3 7 3 3 2" xfId="3637"/>
    <cellStyle name="Standard 3 7 3 4" xfId="2283"/>
    <cellStyle name="Standard 3 7 4" xfId="485"/>
    <cellStyle name="Standard 3 7 4 2" xfId="1243"/>
    <cellStyle name="Standard 3 7 4 2 2" xfId="3193"/>
    <cellStyle name="Standard 3 7 4 3" xfId="1839"/>
    <cellStyle name="Standard 3 7 4 3 2" xfId="3789"/>
    <cellStyle name="Standard 3 7 4 4" xfId="2435"/>
    <cellStyle name="Standard 3 7 5" xfId="647"/>
    <cellStyle name="Standard 3 7 5 2" xfId="2597"/>
    <cellStyle name="Standard 3 7 6" xfId="795"/>
    <cellStyle name="Standard 3 7 6 2" xfId="2745"/>
    <cellStyle name="Standard 3 7 7" xfId="1391"/>
    <cellStyle name="Standard 3 7 7 2" xfId="3341"/>
    <cellStyle name="Standard 3 7 8" xfId="1987"/>
    <cellStyle name="Standard 3 8" xfId="39"/>
    <cellStyle name="Standard 3 8 2" xfId="187"/>
    <cellStyle name="Standard 3 8 2 2" xfId="945"/>
    <cellStyle name="Standard 3 8 2 2 2" xfId="2895"/>
    <cellStyle name="Standard 3 8 2 3" xfId="1541"/>
    <cellStyle name="Standard 3 8 2 3 2" xfId="3491"/>
    <cellStyle name="Standard 3 8 2 4" xfId="2137"/>
    <cellStyle name="Standard 3 8 3" xfId="335"/>
    <cellStyle name="Standard 3 8 3 2" xfId="1093"/>
    <cellStyle name="Standard 3 8 3 2 2" xfId="3043"/>
    <cellStyle name="Standard 3 8 3 3" xfId="1689"/>
    <cellStyle name="Standard 3 8 3 3 2" xfId="3639"/>
    <cellStyle name="Standard 3 8 3 4" xfId="2285"/>
    <cellStyle name="Standard 3 8 4" xfId="487"/>
    <cellStyle name="Standard 3 8 4 2" xfId="1245"/>
    <cellStyle name="Standard 3 8 4 2 2" xfId="3195"/>
    <cellStyle name="Standard 3 8 4 3" xfId="1841"/>
    <cellStyle name="Standard 3 8 4 3 2" xfId="3791"/>
    <cellStyle name="Standard 3 8 4 4" xfId="2437"/>
    <cellStyle name="Standard 3 8 5" xfId="649"/>
    <cellStyle name="Standard 3 8 5 2" xfId="2599"/>
    <cellStyle name="Standard 3 8 6" xfId="797"/>
    <cellStyle name="Standard 3 8 6 2" xfId="2747"/>
    <cellStyle name="Standard 3 8 7" xfId="1393"/>
    <cellStyle name="Standard 3 8 7 2" xfId="3343"/>
    <cellStyle name="Standard 3 8 8" xfId="1989"/>
    <cellStyle name="Standard 3 9" xfId="43"/>
    <cellStyle name="Standard 3 9 2" xfId="191"/>
    <cellStyle name="Standard 3 9 2 2" xfId="949"/>
    <cellStyle name="Standard 3 9 2 2 2" xfId="2899"/>
    <cellStyle name="Standard 3 9 2 3" xfId="1545"/>
    <cellStyle name="Standard 3 9 2 3 2" xfId="3495"/>
    <cellStyle name="Standard 3 9 2 4" xfId="2141"/>
    <cellStyle name="Standard 3 9 3" xfId="339"/>
    <cellStyle name="Standard 3 9 3 2" xfId="1097"/>
    <cellStyle name="Standard 3 9 3 2 2" xfId="3047"/>
    <cellStyle name="Standard 3 9 3 3" xfId="1693"/>
    <cellStyle name="Standard 3 9 3 3 2" xfId="3643"/>
    <cellStyle name="Standard 3 9 3 4" xfId="2289"/>
    <cellStyle name="Standard 3 9 4" xfId="491"/>
    <cellStyle name="Standard 3 9 4 2" xfId="1249"/>
    <cellStyle name="Standard 3 9 4 2 2" xfId="3199"/>
    <cellStyle name="Standard 3 9 4 3" xfId="1845"/>
    <cellStyle name="Standard 3 9 4 3 2" xfId="3795"/>
    <cellStyle name="Standard 3 9 4 4" xfId="2441"/>
    <cellStyle name="Standard 3 9 5" xfId="653"/>
    <cellStyle name="Standard 3 9 5 2" xfId="2603"/>
    <cellStyle name="Standard 3 9 6" xfId="801"/>
    <cellStyle name="Standard 3 9 6 2" xfId="2751"/>
    <cellStyle name="Standard 3 9 7" xfId="1397"/>
    <cellStyle name="Standard 3 9 7 2" xfId="3347"/>
    <cellStyle name="Standard 3 9 8" xfId="1993"/>
    <cellStyle name="Standard 4" xfId="7"/>
    <cellStyle name="Standard 5" xfId="12"/>
    <cellStyle name="Standard 6" xfId="15"/>
    <cellStyle name="Standard 6 10" xfId="115"/>
    <cellStyle name="Standard 6 10 2" xfId="263"/>
    <cellStyle name="Standard 6 10 2 2" xfId="1021"/>
    <cellStyle name="Standard 6 10 2 2 2" xfId="2971"/>
    <cellStyle name="Standard 6 10 2 3" xfId="1617"/>
    <cellStyle name="Standard 6 10 2 3 2" xfId="3567"/>
    <cellStyle name="Standard 6 10 2 4" xfId="2213"/>
    <cellStyle name="Standard 6 10 3" xfId="411"/>
    <cellStyle name="Standard 6 10 3 2" xfId="1169"/>
    <cellStyle name="Standard 6 10 3 2 2" xfId="3119"/>
    <cellStyle name="Standard 6 10 3 3" xfId="1765"/>
    <cellStyle name="Standard 6 10 3 3 2" xfId="3715"/>
    <cellStyle name="Standard 6 10 3 4" xfId="2361"/>
    <cellStyle name="Standard 6 10 4" xfId="563"/>
    <cellStyle name="Standard 6 10 4 2" xfId="1321"/>
    <cellStyle name="Standard 6 10 4 2 2" xfId="3271"/>
    <cellStyle name="Standard 6 10 4 3" xfId="1917"/>
    <cellStyle name="Standard 6 10 4 3 2" xfId="3867"/>
    <cellStyle name="Standard 6 10 4 4" xfId="2513"/>
    <cellStyle name="Standard 6 10 5" xfId="725"/>
    <cellStyle name="Standard 6 10 5 2" xfId="2675"/>
    <cellStyle name="Standard 6 10 6" xfId="873"/>
    <cellStyle name="Standard 6 10 6 2" xfId="2823"/>
    <cellStyle name="Standard 6 10 7" xfId="1469"/>
    <cellStyle name="Standard 6 10 7 2" xfId="3419"/>
    <cellStyle name="Standard 6 10 8" xfId="2065"/>
    <cellStyle name="Standard 6 11" xfId="129"/>
    <cellStyle name="Standard 6 11 2" xfId="277"/>
    <cellStyle name="Standard 6 11 2 2" xfId="1035"/>
    <cellStyle name="Standard 6 11 2 2 2" xfId="2985"/>
    <cellStyle name="Standard 6 11 2 3" xfId="1631"/>
    <cellStyle name="Standard 6 11 2 3 2" xfId="3581"/>
    <cellStyle name="Standard 6 11 2 4" xfId="2227"/>
    <cellStyle name="Standard 6 11 3" xfId="425"/>
    <cellStyle name="Standard 6 11 3 2" xfId="1183"/>
    <cellStyle name="Standard 6 11 3 2 2" xfId="3133"/>
    <cellStyle name="Standard 6 11 3 3" xfId="1779"/>
    <cellStyle name="Standard 6 11 3 3 2" xfId="3729"/>
    <cellStyle name="Standard 6 11 3 4" xfId="2375"/>
    <cellStyle name="Standard 6 11 4" xfId="577"/>
    <cellStyle name="Standard 6 11 4 2" xfId="1335"/>
    <cellStyle name="Standard 6 11 4 2 2" xfId="3285"/>
    <cellStyle name="Standard 6 11 4 3" xfId="1931"/>
    <cellStyle name="Standard 6 11 4 3 2" xfId="3881"/>
    <cellStyle name="Standard 6 11 4 4" xfId="2527"/>
    <cellStyle name="Standard 6 11 5" xfId="739"/>
    <cellStyle name="Standard 6 11 5 2" xfId="2689"/>
    <cellStyle name="Standard 6 11 6" xfId="887"/>
    <cellStyle name="Standard 6 11 6 2" xfId="2837"/>
    <cellStyle name="Standard 6 11 7" xfId="1483"/>
    <cellStyle name="Standard 6 11 7 2" xfId="3433"/>
    <cellStyle name="Standard 6 11 8" xfId="2079"/>
    <cellStyle name="Standard 6 12" xfId="143"/>
    <cellStyle name="Standard 6 12 2" xfId="291"/>
    <cellStyle name="Standard 6 12 2 2" xfId="1049"/>
    <cellStyle name="Standard 6 12 2 2 2" xfId="2999"/>
    <cellStyle name="Standard 6 12 2 3" xfId="1645"/>
    <cellStyle name="Standard 6 12 2 3 2" xfId="3595"/>
    <cellStyle name="Standard 6 12 2 4" xfId="2241"/>
    <cellStyle name="Standard 6 12 3" xfId="439"/>
    <cellStyle name="Standard 6 12 3 2" xfId="1197"/>
    <cellStyle name="Standard 6 12 3 2 2" xfId="3147"/>
    <cellStyle name="Standard 6 12 3 3" xfId="1793"/>
    <cellStyle name="Standard 6 12 3 3 2" xfId="3743"/>
    <cellStyle name="Standard 6 12 3 4" xfId="2389"/>
    <cellStyle name="Standard 6 12 4" xfId="591"/>
    <cellStyle name="Standard 6 12 4 2" xfId="1349"/>
    <cellStyle name="Standard 6 12 4 2 2" xfId="3299"/>
    <cellStyle name="Standard 6 12 4 3" xfId="1945"/>
    <cellStyle name="Standard 6 12 4 3 2" xfId="3895"/>
    <cellStyle name="Standard 6 12 4 4" xfId="2541"/>
    <cellStyle name="Standard 6 12 5" xfId="753"/>
    <cellStyle name="Standard 6 12 5 2" xfId="2703"/>
    <cellStyle name="Standard 6 12 6" xfId="901"/>
    <cellStyle name="Standard 6 12 6 2" xfId="2851"/>
    <cellStyle name="Standard 6 12 7" xfId="1497"/>
    <cellStyle name="Standard 6 12 7 2" xfId="3447"/>
    <cellStyle name="Standard 6 12 8" xfId="2093"/>
    <cellStyle name="Standard 6 13" xfId="154"/>
    <cellStyle name="Standard 6 13 2" xfId="302"/>
    <cellStyle name="Standard 6 13 2 2" xfId="1060"/>
    <cellStyle name="Standard 6 13 2 2 2" xfId="3010"/>
    <cellStyle name="Standard 6 13 2 3" xfId="1656"/>
    <cellStyle name="Standard 6 13 2 3 2" xfId="3606"/>
    <cellStyle name="Standard 6 13 2 4" xfId="2252"/>
    <cellStyle name="Standard 6 13 3" xfId="450"/>
    <cellStyle name="Standard 6 13 3 2" xfId="1208"/>
    <cellStyle name="Standard 6 13 3 2 2" xfId="3158"/>
    <cellStyle name="Standard 6 13 3 3" xfId="1804"/>
    <cellStyle name="Standard 6 13 3 3 2" xfId="3754"/>
    <cellStyle name="Standard 6 13 3 4" xfId="2400"/>
    <cellStyle name="Standard 6 13 4" xfId="602"/>
    <cellStyle name="Standard 6 13 4 2" xfId="1360"/>
    <cellStyle name="Standard 6 13 4 2 2" xfId="3310"/>
    <cellStyle name="Standard 6 13 4 3" xfId="1956"/>
    <cellStyle name="Standard 6 13 4 3 2" xfId="3906"/>
    <cellStyle name="Standard 6 13 4 4" xfId="2552"/>
    <cellStyle name="Standard 6 13 5" xfId="764"/>
    <cellStyle name="Standard 6 13 5 2" xfId="2714"/>
    <cellStyle name="Standard 6 13 6" xfId="912"/>
    <cellStyle name="Standard 6 13 6 2" xfId="2862"/>
    <cellStyle name="Standard 6 13 7" xfId="1508"/>
    <cellStyle name="Standard 6 13 7 2" xfId="3458"/>
    <cellStyle name="Standard 6 13 8" xfId="2104"/>
    <cellStyle name="Standard 6 14" xfId="163"/>
    <cellStyle name="Standard 6 14 2" xfId="921"/>
    <cellStyle name="Standard 6 14 2 2" xfId="2871"/>
    <cellStyle name="Standard 6 14 3" xfId="1517"/>
    <cellStyle name="Standard 6 14 3 2" xfId="3467"/>
    <cellStyle name="Standard 6 14 4" xfId="2113"/>
    <cellStyle name="Standard 6 15" xfId="311"/>
    <cellStyle name="Standard 6 15 2" xfId="1069"/>
    <cellStyle name="Standard 6 15 2 2" xfId="3019"/>
    <cellStyle name="Standard 6 15 3" xfId="1665"/>
    <cellStyle name="Standard 6 15 3 2" xfId="3615"/>
    <cellStyle name="Standard 6 15 4" xfId="2261"/>
    <cellStyle name="Standard 6 16" xfId="463"/>
    <cellStyle name="Standard 6 16 2" xfId="1221"/>
    <cellStyle name="Standard 6 16 2 2" xfId="3171"/>
    <cellStyle name="Standard 6 16 3" xfId="1817"/>
    <cellStyle name="Standard 6 16 3 2" xfId="3767"/>
    <cellStyle name="Standard 6 16 4" xfId="2413"/>
    <cellStyle name="Standard 6 17" xfId="609"/>
    <cellStyle name="Standard 6 17 2" xfId="2559"/>
    <cellStyle name="Standard 6 18" xfId="615"/>
    <cellStyle name="Standard 6 18 2" xfId="2565"/>
    <cellStyle name="Standard 6 19" xfId="625"/>
    <cellStyle name="Standard 6 19 2" xfId="2575"/>
    <cellStyle name="Standard 6 2" xfId="29"/>
    <cellStyle name="Standard 6 2 2" xfId="177"/>
    <cellStyle name="Standard 6 2 2 2" xfId="935"/>
    <cellStyle name="Standard 6 2 2 2 2" xfId="2885"/>
    <cellStyle name="Standard 6 2 2 3" xfId="1531"/>
    <cellStyle name="Standard 6 2 2 3 2" xfId="3481"/>
    <cellStyle name="Standard 6 2 2 4" xfId="2127"/>
    <cellStyle name="Standard 6 2 3" xfId="325"/>
    <cellStyle name="Standard 6 2 3 2" xfId="1083"/>
    <cellStyle name="Standard 6 2 3 2 2" xfId="3033"/>
    <cellStyle name="Standard 6 2 3 3" xfId="1679"/>
    <cellStyle name="Standard 6 2 3 3 2" xfId="3629"/>
    <cellStyle name="Standard 6 2 3 4" xfId="2275"/>
    <cellStyle name="Standard 6 2 4" xfId="477"/>
    <cellStyle name="Standard 6 2 4 2" xfId="1235"/>
    <cellStyle name="Standard 6 2 4 2 2" xfId="3185"/>
    <cellStyle name="Standard 6 2 4 3" xfId="1831"/>
    <cellStyle name="Standard 6 2 4 3 2" xfId="3781"/>
    <cellStyle name="Standard 6 2 4 4" xfId="2427"/>
    <cellStyle name="Standard 6 2 5" xfId="639"/>
    <cellStyle name="Standard 6 2 5 2" xfId="2589"/>
    <cellStyle name="Standard 6 2 6" xfId="787"/>
    <cellStyle name="Standard 6 2 6 2" xfId="2737"/>
    <cellStyle name="Standard 6 2 7" xfId="1383"/>
    <cellStyle name="Standard 6 2 7 2" xfId="3333"/>
    <cellStyle name="Standard 6 2 8" xfId="1979"/>
    <cellStyle name="Standard 6 20" xfId="773"/>
    <cellStyle name="Standard 6 20 2" xfId="2723"/>
    <cellStyle name="Standard 6 21" xfId="1369"/>
    <cellStyle name="Standard 6 21 2" xfId="3319"/>
    <cellStyle name="Standard 6 22" xfId="1965"/>
    <cellStyle name="Standard 6 3" xfId="46"/>
    <cellStyle name="Standard 6 3 2" xfId="194"/>
    <cellStyle name="Standard 6 3 2 2" xfId="952"/>
    <cellStyle name="Standard 6 3 2 2 2" xfId="2902"/>
    <cellStyle name="Standard 6 3 2 3" xfId="1548"/>
    <cellStyle name="Standard 6 3 2 3 2" xfId="3498"/>
    <cellStyle name="Standard 6 3 2 4" xfId="2144"/>
    <cellStyle name="Standard 6 3 3" xfId="342"/>
    <cellStyle name="Standard 6 3 3 2" xfId="1100"/>
    <cellStyle name="Standard 6 3 3 2 2" xfId="3050"/>
    <cellStyle name="Standard 6 3 3 3" xfId="1696"/>
    <cellStyle name="Standard 6 3 3 3 2" xfId="3646"/>
    <cellStyle name="Standard 6 3 3 4" xfId="2292"/>
    <cellStyle name="Standard 6 3 4" xfId="494"/>
    <cellStyle name="Standard 6 3 4 2" xfId="1252"/>
    <cellStyle name="Standard 6 3 4 2 2" xfId="3202"/>
    <cellStyle name="Standard 6 3 4 3" xfId="1848"/>
    <cellStyle name="Standard 6 3 4 3 2" xfId="3798"/>
    <cellStyle name="Standard 6 3 4 4" xfId="2444"/>
    <cellStyle name="Standard 6 3 5" xfId="656"/>
    <cellStyle name="Standard 6 3 5 2" xfId="2606"/>
    <cellStyle name="Standard 6 3 6" xfId="804"/>
    <cellStyle name="Standard 6 3 6 2" xfId="2754"/>
    <cellStyle name="Standard 6 3 7" xfId="1400"/>
    <cellStyle name="Standard 6 3 7 2" xfId="3350"/>
    <cellStyle name="Standard 6 3 8" xfId="1996"/>
    <cellStyle name="Standard 6 4" xfId="52"/>
    <cellStyle name="Standard 6 4 2" xfId="200"/>
    <cellStyle name="Standard 6 4 2 2" xfId="958"/>
    <cellStyle name="Standard 6 4 2 2 2" xfId="2908"/>
    <cellStyle name="Standard 6 4 2 3" xfId="1554"/>
    <cellStyle name="Standard 6 4 2 3 2" xfId="3504"/>
    <cellStyle name="Standard 6 4 2 4" xfId="2150"/>
    <cellStyle name="Standard 6 4 3" xfId="348"/>
    <cellStyle name="Standard 6 4 3 2" xfId="1106"/>
    <cellStyle name="Standard 6 4 3 2 2" xfId="3056"/>
    <cellStyle name="Standard 6 4 3 3" xfId="1702"/>
    <cellStyle name="Standard 6 4 3 3 2" xfId="3652"/>
    <cellStyle name="Standard 6 4 3 4" xfId="2298"/>
    <cellStyle name="Standard 6 4 4" xfId="500"/>
    <cellStyle name="Standard 6 4 4 2" xfId="1258"/>
    <cellStyle name="Standard 6 4 4 2 2" xfId="3208"/>
    <cellStyle name="Standard 6 4 4 3" xfId="1854"/>
    <cellStyle name="Standard 6 4 4 3 2" xfId="3804"/>
    <cellStyle name="Standard 6 4 4 4" xfId="2450"/>
    <cellStyle name="Standard 6 4 5" xfId="662"/>
    <cellStyle name="Standard 6 4 5 2" xfId="2612"/>
    <cellStyle name="Standard 6 4 6" xfId="810"/>
    <cellStyle name="Standard 6 4 6 2" xfId="2760"/>
    <cellStyle name="Standard 6 4 7" xfId="1406"/>
    <cellStyle name="Standard 6 4 7 2" xfId="3356"/>
    <cellStyle name="Standard 6 4 8" xfId="2002"/>
    <cellStyle name="Standard 6 5" xfId="58"/>
    <cellStyle name="Standard 6 5 2" xfId="206"/>
    <cellStyle name="Standard 6 5 2 2" xfId="964"/>
    <cellStyle name="Standard 6 5 2 2 2" xfId="2914"/>
    <cellStyle name="Standard 6 5 2 3" xfId="1560"/>
    <cellStyle name="Standard 6 5 2 3 2" xfId="3510"/>
    <cellStyle name="Standard 6 5 2 4" xfId="2156"/>
    <cellStyle name="Standard 6 5 3" xfId="354"/>
    <cellStyle name="Standard 6 5 3 2" xfId="1112"/>
    <cellStyle name="Standard 6 5 3 2 2" xfId="3062"/>
    <cellStyle name="Standard 6 5 3 3" xfId="1708"/>
    <cellStyle name="Standard 6 5 3 3 2" xfId="3658"/>
    <cellStyle name="Standard 6 5 3 4" xfId="2304"/>
    <cellStyle name="Standard 6 5 4" xfId="506"/>
    <cellStyle name="Standard 6 5 4 2" xfId="1264"/>
    <cellStyle name="Standard 6 5 4 2 2" xfId="3214"/>
    <cellStyle name="Standard 6 5 4 3" xfId="1860"/>
    <cellStyle name="Standard 6 5 4 3 2" xfId="3810"/>
    <cellStyle name="Standard 6 5 4 4" xfId="2456"/>
    <cellStyle name="Standard 6 5 5" xfId="668"/>
    <cellStyle name="Standard 6 5 5 2" xfId="2618"/>
    <cellStyle name="Standard 6 5 6" xfId="816"/>
    <cellStyle name="Standard 6 5 6 2" xfId="2766"/>
    <cellStyle name="Standard 6 5 7" xfId="1412"/>
    <cellStyle name="Standard 6 5 7 2" xfId="3362"/>
    <cellStyle name="Standard 6 5 8" xfId="2008"/>
    <cellStyle name="Standard 6 6" xfId="66"/>
    <cellStyle name="Standard 6 6 2" xfId="214"/>
    <cellStyle name="Standard 6 6 2 2" xfId="972"/>
    <cellStyle name="Standard 6 6 2 2 2" xfId="2922"/>
    <cellStyle name="Standard 6 6 2 3" xfId="1568"/>
    <cellStyle name="Standard 6 6 2 3 2" xfId="3518"/>
    <cellStyle name="Standard 6 6 2 4" xfId="2164"/>
    <cellStyle name="Standard 6 6 3" xfId="362"/>
    <cellStyle name="Standard 6 6 3 2" xfId="1120"/>
    <cellStyle name="Standard 6 6 3 2 2" xfId="3070"/>
    <cellStyle name="Standard 6 6 3 3" xfId="1716"/>
    <cellStyle name="Standard 6 6 3 3 2" xfId="3666"/>
    <cellStyle name="Standard 6 6 3 4" xfId="2312"/>
    <cellStyle name="Standard 6 6 4" xfId="514"/>
    <cellStyle name="Standard 6 6 4 2" xfId="1272"/>
    <cellStyle name="Standard 6 6 4 2 2" xfId="3222"/>
    <cellStyle name="Standard 6 6 4 3" xfId="1868"/>
    <cellStyle name="Standard 6 6 4 3 2" xfId="3818"/>
    <cellStyle name="Standard 6 6 4 4" xfId="2464"/>
    <cellStyle name="Standard 6 6 5" xfId="676"/>
    <cellStyle name="Standard 6 6 5 2" xfId="2626"/>
    <cellStyle name="Standard 6 6 6" xfId="824"/>
    <cellStyle name="Standard 6 6 6 2" xfId="2774"/>
    <cellStyle name="Standard 6 6 7" xfId="1420"/>
    <cellStyle name="Standard 6 6 7 2" xfId="3370"/>
    <cellStyle name="Standard 6 6 8" xfId="2016"/>
    <cellStyle name="Standard 6 7" xfId="82"/>
    <cellStyle name="Standard 6 7 2" xfId="230"/>
    <cellStyle name="Standard 6 7 2 2" xfId="988"/>
    <cellStyle name="Standard 6 7 2 2 2" xfId="2938"/>
    <cellStyle name="Standard 6 7 2 3" xfId="1584"/>
    <cellStyle name="Standard 6 7 2 3 2" xfId="3534"/>
    <cellStyle name="Standard 6 7 2 4" xfId="2180"/>
    <cellStyle name="Standard 6 7 3" xfId="378"/>
    <cellStyle name="Standard 6 7 3 2" xfId="1136"/>
    <cellStyle name="Standard 6 7 3 2 2" xfId="3086"/>
    <cellStyle name="Standard 6 7 3 3" xfId="1732"/>
    <cellStyle name="Standard 6 7 3 3 2" xfId="3682"/>
    <cellStyle name="Standard 6 7 3 4" xfId="2328"/>
    <cellStyle name="Standard 6 7 4" xfId="530"/>
    <cellStyle name="Standard 6 7 4 2" xfId="1288"/>
    <cellStyle name="Standard 6 7 4 2 2" xfId="3238"/>
    <cellStyle name="Standard 6 7 4 3" xfId="1884"/>
    <cellStyle name="Standard 6 7 4 3 2" xfId="3834"/>
    <cellStyle name="Standard 6 7 4 4" xfId="2480"/>
    <cellStyle name="Standard 6 7 5" xfId="692"/>
    <cellStyle name="Standard 6 7 5 2" xfId="2642"/>
    <cellStyle name="Standard 6 7 6" xfId="840"/>
    <cellStyle name="Standard 6 7 6 2" xfId="2790"/>
    <cellStyle name="Standard 6 7 7" xfId="1436"/>
    <cellStyle name="Standard 6 7 7 2" xfId="3386"/>
    <cellStyle name="Standard 6 7 8" xfId="2032"/>
    <cellStyle name="Standard 6 8" xfId="93"/>
    <cellStyle name="Standard 6 8 2" xfId="241"/>
    <cellStyle name="Standard 6 8 2 2" xfId="999"/>
    <cellStyle name="Standard 6 8 2 2 2" xfId="2949"/>
    <cellStyle name="Standard 6 8 2 3" xfId="1595"/>
    <cellStyle name="Standard 6 8 2 3 2" xfId="3545"/>
    <cellStyle name="Standard 6 8 2 4" xfId="2191"/>
    <cellStyle name="Standard 6 8 3" xfId="389"/>
    <cellStyle name="Standard 6 8 3 2" xfId="1147"/>
    <cellStyle name="Standard 6 8 3 2 2" xfId="3097"/>
    <cellStyle name="Standard 6 8 3 3" xfId="1743"/>
    <cellStyle name="Standard 6 8 3 3 2" xfId="3693"/>
    <cellStyle name="Standard 6 8 3 4" xfId="2339"/>
    <cellStyle name="Standard 6 8 4" xfId="541"/>
    <cellStyle name="Standard 6 8 4 2" xfId="1299"/>
    <cellStyle name="Standard 6 8 4 2 2" xfId="3249"/>
    <cellStyle name="Standard 6 8 4 3" xfId="1895"/>
    <cellStyle name="Standard 6 8 4 3 2" xfId="3845"/>
    <cellStyle name="Standard 6 8 4 4" xfId="2491"/>
    <cellStyle name="Standard 6 8 5" xfId="703"/>
    <cellStyle name="Standard 6 8 5 2" xfId="2653"/>
    <cellStyle name="Standard 6 8 6" xfId="851"/>
    <cellStyle name="Standard 6 8 6 2" xfId="2801"/>
    <cellStyle name="Standard 6 8 7" xfId="1447"/>
    <cellStyle name="Standard 6 8 7 2" xfId="3397"/>
    <cellStyle name="Standard 6 8 8" xfId="2043"/>
    <cellStyle name="Standard 6 9" xfId="101"/>
    <cellStyle name="Standard 6 9 2" xfId="249"/>
    <cellStyle name="Standard 6 9 2 2" xfId="1007"/>
    <cellStyle name="Standard 6 9 2 2 2" xfId="2957"/>
    <cellStyle name="Standard 6 9 2 3" xfId="1603"/>
    <cellStyle name="Standard 6 9 2 3 2" xfId="3553"/>
    <cellStyle name="Standard 6 9 2 4" xfId="2199"/>
    <cellStyle name="Standard 6 9 3" xfId="397"/>
    <cellStyle name="Standard 6 9 3 2" xfId="1155"/>
    <cellStyle name="Standard 6 9 3 2 2" xfId="3105"/>
    <cellStyle name="Standard 6 9 3 3" xfId="1751"/>
    <cellStyle name="Standard 6 9 3 3 2" xfId="3701"/>
    <cellStyle name="Standard 6 9 3 4" xfId="2347"/>
    <cellStyle name="Standard 6 9 4" xfId="549"/>
    <cellStyle name="Standard 6 9 4 2" xfId="1307"/>
    <cellStyle name="Standard 6 9 4 2 2" xfId="3257"/>
    <cellStyle name="Standard 6 9 4 3" xfId="1903"/>
    <cellStyle name="Standard 6 9 4 3 2" xfId="3853"/>
    <cellStyle name="Standard 6 9 4 4" xfId="2499"/>
    <cellStyle name="Standard 6 9 5" xfId="711"/>
    <cellStyle name="Standard 6 9 5 2" xfId="2661"/>
    <cellStyle name="Standard 6 9 6" xfId="859"/>
    <cellStyle name="Standard 6 9 6 2" xfId="2809"/>
    <cellStyle name="Standard 6 9 7" xfId="1455"/>
    <cellStyle name="Standard 6 9 7 2" xfId="3405"/>
    <cellStyle name="Standard 6 9 8" xfId="2051"/>
    <cellStyle name="Standard 7" xfId="41"/>
    <cellStyle name="Standard 7 10" xfId="651"/>
    <cellStyle name="Standard 7 10 2" xfId="2601"/>
    <cellStyle name="Standard 7 11" xfId="799"/>
    <cellStyle name="Standard 7 11 2" xfId="2749"/>
    <cellStyle name="Standard 7 12" xfId="1395"/>
    <cellStyle name="Standard 7 12 2" xfId="3345"/>
    <cellStyle name="Standard 7 13" xfId="1991"/>
    <cellStyle name="Standard 7 2" xfId="48"/>
    <cellStyle name="Standard 7 2 2" xfId="196"/>
    <cellStyle name="Standard 7 2 2 2" xfId="954"/>
    <cellStyle name="Standard 7 2 2 2 2" xfId="2904"/>
    <cellStyle name="Standard 7 2 2 3" xfId="1550"/>
    <cellStyle name="Standard 7 2 2 3 2" xfId="3500"/>
    <cellStyle name="Standard 7 2 2 4" xfId="2146"/>
    <cellStyle name="Standard 7 2 3" xfId="344"/>
    <cellStyle name="Standard 7 2 3 2" xfId="1102"/>
    <cellStyle name="Standard 7 2 3 2 2" xfId="3052"/>
    <cellStyle name="Standard 7 2 3 3" xfId="1698"/>
    <cellStyle name="Standard 7 2 3 3 2" xfId="3648"/>
    <cellStyle name="Standard 7 2 3 4" xfId="2294"/>
    <cellStyle name="Standard 7 2 4" xfId="496"/>
    <cellStyle name="Standard 7 2 4 2" xfId="1254"/>
    <cellStyle name="Standard 7 2 4 2 2" xfId="3204"/>
    <cellStyle name="Standard 7 2 4 3" xfId="1850"/>
    <cellStyle name="Standard 7 2 4 3 2" xfId="3800"/>
    <cellStyle name="Standard 7 2 4 4" xfId="2446"/>
    <cellStyle name="Standard 7 2 5" xfId="658"/>
    <cellStyle name="Standard 7 2 5 2" xfId="2608"/>
    <cellStyle name="Standard 7 2 6" xfId="806"/>
    <cellStyle name="Standard 7 2 6 2" xfId="2756"/>
    <cellStyle name="Standard 7 2 7" xfId="1402"/>
    <cellStyle name="Standard 7 2 7 2" xfId="3352"/>
    <cellStyle name="Standard 7 2 8" xfId="1998"/>
    <cellStyle name="Standard 7 3" xfId="54"/>
    <cellStyle name="Standard 7 3 2" xfId="202"/>
    <cellStyle name="Standard 7 3 2 2" xfId="960"/>
    <cellStyle name="Standard 7 3 2 2 2" xfId="2910"/>
    <cellStyle name="Standard 7 3 2 3" xfId="1556"/>
    <cellStyle name="Standard 7 3 2 3 2" xfId="3506"/>
    <cellStyle name="Standard 7 3 2 4" xfId="2152"/>
    <cellStyle name="Standard 7 3 3" xfId="350"/>
    <cellStyle name="Standard 7 3 3 2" xfId="1108"/>
    <cellStyle name="Standard 7 3 3 2 2" xfId="3058"/>
    <cellStyle name="Standard 7 3 3 3" xfId="1704"/>
    <cellStyle name="Standard 7 3 3 3 2" xfId="3654"/>
    <cellStyle name="Standard 7 3 3 4" xfId="2300"/>
    <cellStyle name="Standard 7 3 4" xfId="502"/>
    <cellStyle name="Standard 7 3 4 2" xfId="1260"/>
    <cellStyle name="Standard 7 3 4 2 2" xfId="3210"/>
    <cellStyle name="Standard 7 3 4 3" xfId="1856"/>
    <cellStyle name="Standard 7 3 4 3 2" xfId="3806"/>
    <cellStyle name="Standard 7 3 4 4" xfId="2452"/>
    <cellStyle name="Standard 7 3 5" xfId="664"/>
    <cellStyle name="Standard 7 3 5 2" xfId="2614"/>
    <cellStyle name="Standard 7 3 6" xfId="812"/>
    <cellStyle name="Standard 7 3 6 2" xfId="2762"/>
    <cellStyle name="Standard 7 3 7" xfId="1408"/>
    <cellStyle name="Standard 7 3 7 2" xfId="3358"/>
    <cellStyle name="Standard 7 3 8" xfId="2004"/>
    <cellStyle name="Standard 7 4" xfId="74"/>
    <cellStyle name="Standard 7 4 2" xfId="222"/>
    <cellStyle name="Standard 7 4 2 2" xfId="980"/>
    <cellStyle name="Standard 7 4 2 2 2" xfId="2930"/>
    <cellStyle name="Standard 7 4 2 3" xfId="1576"/>
    <cellStyle name="Standard 7 4 2 3 2" xfId="3526"/>
    <cellStyle name="Standard 7 4 2 4" xfId="2172"/>
    <cellStyle name="Standard 7 4 3" xfId="370"/>
    <cellStyle name="Standard 7 4 3 2" xfId="1128"/>
    <cellStyle name="Standard 7 4 3 2 2" xfId="3078"/>
    <cellStyle name="Standard 7 4 3 3" xfId="1724"/>
    <cellStyle name="Standard 7 4 3 3 2" xfId="3674"/>
    <cellStyle name="Standard 7 4 3 4" xfId="2320"/>
    <cellStyle name="Standard 7 4 4" xfId="522"/>
    <cellStyle name="Standard 7 4 4 2" xfId="1280"/>
    <cellStyle name="Standard 7 4 4 2 2" xfId="3230"/>
    <cellStyle name="Standard 7 4 4 3" xfId="1876"/>
    <cellStyle name="Standard 7 4 4 3 2" xfId="3826"/>
    <cellStyle name="Standard 7 4 4 4" xfId="2472"/>
    <cellStyle name="Standard 7 4 5" xfId="684"/>
    <cellStyle name="Standard 7 4 5 2" xfId="2634"/>
    <cellStyle name="Standard 7 4 6" xfId="832"/>
    <cellStyle name="Standard 7 4 6 2" xfId="2782"/>
    <cellStyle name="Standard 7 4 7" xfId="1428"/>
    <cellStyle name="Standard 7 4 7 2" xfId="3378"/>
    <cellStyle name="Standard 7 4 8" xfId="2024"/>
    <cellStyle name="Standard 7 5" xfId="156"/>
    <cellStyle name="Standard 7 5 2" xfId="304"/>
    <cellStyle name="Standard 7 5 2 2" xfId="1062"/>
    <cellStyle name="Standard 7 5 2 2 2" xfId="3012"/>
    <cellStyle name="Standard 7 5 2 3" xfId="1658"/>
    <cellStyle name="Standard 7 5 2 3 2" xfId="3608"/>
    <cellStyle name="Standard 7 5 2 4" xfId="2254"/>
    <cellStyle name="Standard 7 5 3" xfId="452"/>
    <cellStyle name="Standard 7 5 3 2" xfId="1210"/>
    <cellStyle name="Standard 7 5 3 2 2" xfId="3160"/>
    <cellStyle name="Standard 7 5 3 3" xfId="1806"/>
    <cellStyle name="Standard 7 5 3 3 2" xfId="3756"/>
    <cellStyle name="Standard 7 5 3 4" xfId="2402"/>
    <cellStyle name="Standard 7 5 4" xfId="604"/>
    <cellStyle name="Standard 7 5 4 2" xfId="1362"/>
    <cellStyle name="Standard 7 5 4 2 2" xfId="3312"/>
    <cellStyle name="Standard 7 5 4 3" xfId="1958"/>
    <cellStyle name="Standard 7 5 4 3 2" xfId="3908"/>
    <cellStyle name="Standard 7 5 4 4" xfId="2554"/>
    <cellStyle name="Standard 7 5 5" xfId="766"/>
    <cellStyle name="Standard 7 5 5 2" xfId="2716"/>
    <cellStyle name="Standard 7 5 6" xfId="914"/>
    <cellStyle name="Standard 7 5 6 2" xfId="2864"/>
    <cellStyle name="Standard 7 5 7" xfId="1510"/>
    <cellStyle name="Standard 7 5 7 2" xfId="3460"/>
    <cellStyle name="Standard 7 5 8" xfId="2106"/>
    <cellStyle name="Standard 7 6" xfId="189"/>
    <cellStyle name="Standard 7 6 2" xfId="947"/>
    <cellStyle name="Standard 7 6 2 2" xfId="2897"/>
    <cellStyle name="Standard 7 6 3" xfId="1543"/>
    <cellStyle name="Standard 7 6 3 2" xfId="3493"/>
    <cellStyle name="Standard 7 6 4" xfId="2139"/>
    <cellStyle name="Standard 7 7" xfId="337"/>
    <cellStyle name="Standard 7 7 2" xfId="1095"/>
    <cellStyle name="Standard 7 7 2 2" xfId="3045"/>
    <cellStyle name="Standard 7 7 3" xfId="1691"/>
    <cellStyle name="Standard 7 7 3 2" xfId="3641"/>
    <cellStyle name="Standard 7 7 4" xfId="2287"/>
    <cellStyle name="Standard 7 8" xfId="489"/>
    <cellStyle name="Standard 7 8 2" xfId="1247"/>
    <cellStyle name="Standard 7 8 2 2" xfId="3197"/>
    <cellStyle name="Standard 7 8 3" xfId="1843"/>
    <cellStyle name="Standard 7 8 3 2" xfId="3793"/>
    <cellStyle name="Standard 7 8 4" xfId="2439"/>
    <cellStyle name="Standard 7 9" xfId="618"/>
    <cellStyle name="Standard 7 9 2" xfId="2568"/>
    <cellStyle name="Standard 8" xfId="3909"/>
    <cellStyle name="Währung" xfId="4" builtinId="4"/>
    <cellStyle name="Währung 2" xfId="5"/>
    <cellStyle name="Währung 3" xfId="9"/>
    <cellStyle name="Währung 3 10" xfId="50"/>
    <cellStyle name="Währung 3 10 2" xfId="198"/>
    <cellStyle name="Währung 3 10 2 2" xfId="956"/>
    <cellStyle name="Währung 3 10 2 2 2" xfId="2906"/>
    <cellStyle name="Währung 3 10 2 3" xfId="1552"/>
    <cellStyle name="Währung 3 10 2 3 2" xfId="3502"/>
    <cellStyle name="Währung 3 10 2 4" xfId="2148"/>
    <cellStyle name="Währung 3 10 3" xfId="346"/>
    <cellStyle name="Währung 3 10 3 2" xfId="1104"/>
    <cellStyle name="Währung 3 10 3 2 2" xfId="3054"/>
    <cellStyle name="Währung 3 10 3 3" xfId="1700"/>
    <cellStyle name="Währung 3 10 3 3 2" xfId="3650"/>
    <cellStyle name="Währung 3 10 3 4" xfId="2296"/>
    <cellStyle name="Währung 3 10 4" xfId="498"/>
    <cellStyle name="Währung 3 10 4 2" xfId="1256"/>
    <cellStyle name="Währung 3 10 4 2 2" xfId="3206"/>
    <cellStyle name="Währung 3 10 4 3" xfId="1852"/>
    <cellStyle name="Währung 3 10 4 3 2" xfId="3802"/>
    <cellStyle name="Währung 3 10 4 4" xfId="2448"/>
    <cellStyle name="Währung 3 10 5" xfId="660"/>
    <cellStyle name="Währung 3 10 5 2" xfId="2610"/>
    <cellStyle name="Währung 3 10 6" xfId="808"/>
    <cellStyle name="Währung 3 10 6 2" xfId="2758"/>
    <cellStyle name="Währung 3 10 7" xfId="1404"/>
    <cellStyle name="Währung 3 10 7 2" xfId="3354"/>
    <cellStyle name="Währung 3 10 8" xfId="2000"/>
    <cellStyle name="Währung 3 11" xfId="56"/>
    <cellStyle name="Währung 3 11 2" xfId="204"/>
    <cellStyle name="Währung 3 11 2 2" xfId="962"/>
    <cellStyle name="Währung 3 11 2 2 2" xfId="2912"/>
    <cellStyle name="Währung 3 11 2 3" xfId="1558"/>
    <cellStyle name="Währung 3 11 2 3 2" xfId="3508"/>
    <cellStyle name="Währung 3 11 2 4" xfId="2154"/>
    <cellStyle name="Währung 3 11 3" xfId="352"/>
    <cellStyle name="Währung 3 11 3 2" xfId="1110"/>
    <cellStyle name="Währung 3 11 3 2 2" xfId="3060"/>
    <cellStyle name="Währung 3 11 3 3" xfId="1706"/>
    <cellStyle name="Währung 3 11 3 3 2" xfId="3656"/>
    <cellStyle name="Währung 3 11 3 4" xfId="2302"/>
    <cellStyle name="Währung 3 11 4" xfId="504"/>
    <cellStyle name="Währung 3 11 4 2" xfId="1262"/>
    <cellStyle name="Währung 3 11 4 2 2" xfId="3212"/>
    <cellStyle name="Währung 3 11 4 3" xfId="1858"/>
    <cellStyle name="Währung 3 11 4 3 2" xfId="3808"/>
    <cellStyle name="Währung 3 11 4 4" xfId="2454"/>
    <cellStyle name="Währung 3 11 5" xfId="666"/>
    <cellStyle name="Währung 3 11 5 2" xfId="2616"/>
    <cellStyle name="Währung 3 11 6" xfId="814"/>
    <cellStyle name="Währung 3 11 6 2" xfId="2764"/>
    <cellStyle name="Währung 3 11 7" xfId="1410"/>
    <cellStyle name="Währung 3 11 7 2" xfId="3360"/>
    <cellStyle name="Währung 3 11 8" xfId="2006"/>
    <cellStyle name="Währung 3 12" xfId="61"/>
    <cellStyle name="Währung 3 12 2" xfId="209"/>
    <cellStyle name="Währung 3 12 2 2" xfId="967"/>
    <cellStyle name="Währung 3 12 2 2 2" xfId="2917"/>
    <cellStyle name="Währung 3 12 2 3" xfId="1563"/>
    <cellStyle name="Währung 3 12 2 3 2" xfId="3513"/>
    <cellStyle name="Währung 3 12 2 4" xfId="2159"/>
    <cellStyle name="Währung 3 12 3" xfId="357"/>
    <cellStyle name="Währung 3 12 3 2" xfId="1115"/>
    <cellStyle name="Währung 3 12 3 2 2" xfId="3065"/>
    <cellStyle name="Währung 3 12 3 3" xfId="1711"/>
    <cellStyle name="Währung 3 12 3 3 2" xfId="3661"/>
    <cellStyle name="Währung 3 12 3 4" xfId="2307"/>
    <cellStyle name="Währung 3 12 4" xfId="509"/>
    <cellStyle name="Währung 3 12 4 2" xfId="1267"/>
    <cellStyle name="Währung 3 12 4 2 2" xfId="3217"/>
    <cellStyle name="Währung 3 12 4 3" xfId="1863"/>
    <cellStyle name="Währung 3 12 4 3 2" xfId="3813"/>
    <cellStyle name="Währung 3 12 4 4" xfId="2459"/>
    <cellStyle name="Währung 3 12 5" xfId="671"/>
    <cellStyle name="Währung 3 12 5 2" xfId="2621"/>
    <cellStyle name="Währung 3 12 6" xfId="819"/>
    <cellStyle name="Währung 3 12 6 2" xfId="2769"/>
    <cellStyle name="Währung 3 12 7" xfId="1415"/>
    <cellStyle name="Währung 3 12 7 2" xfId="3365"/>
    <cellStyle name="Währung 3 12 8" xfId="2011"/>
    <cellStyle name="Währung 3 13" xfId="77"/>
    <cellStyle name="Währung 3 13 2" xfId="225"/>
    <cellStyle name="Währung 3 13 2 2" xfId="983"/>
    <cellStyle name="Währung 3 13 2 2 2" xfId="2933"/>
    <cellStyle name="Währung 3 13 2 3" xfId="1579"/>
    <cellStyle name="Währung 3 13 2 3 2" xfId="3529"/>
    <cellStyle name="Währung 3 13 2 4" xfId="2175"/>
    <cellStyle name="Währung 3 13 3" xfId="373"/>
    <cellStyle name="Währung 3 13 3 2" xfId="1131"/>
    <cellStyle name="Währung 3 13 3 2 2" xfId="3081"/>
    <cellStyle name="Währung 3 13 3 3" xfId="1727"/>
    <cellStyle name="Währung 3 13 3 3 2" xfId="3677"/>
    <cellStyle name="Währung 3 13 3 4" xfId="2323"/>
    <cellStyle name="Währung 3 13 4" xfId="525"/>
    <cellStyle name="Währung 3 13 4 2" xfId="1283"/>
    <cellStyle name="Währung 3 13 4 2 2" xfId="3233"/>
    <cellStyle name="Währung 3 13 4 3" xfId="1879"/>
    <cellStyle name="Währung 3 13 4 3 2" xfId="3829"/>
    <cellStyle name="Währung 3 13 4 4" xfId="2475"/>
    <cellStyle name="Währung 3 13 5" xfId="687"/>
    <cellStyle name="Währung 3 13 5 2" xfId="2637"/>
    <cellStyle name="Währung 3 13 6" xfId="835"/>
    <cellStyle name="Währung 3 13 6 2" xfId="2785"/>
    <cellStyle name="Währung 3 13 7" xfId="1431"/>
    <cellStyle name="Währung 3 13 7 2" xfId="3381"/>
    <cellStyle name="Währung 3 13 8" xfId="2027"/>
    <cellStyle name="Währung 3 14" xfId="91"/>
    <cellStyle name="Währung 3 14 2" xfId="239"/>
    <cellStyle name="Währung 3 14 2 2" xfId="997"/>
    <cellStyle name="Währung 3 14 2 2 2" xfId="2947"/>
    <cellStyle name="Währung 3 14 2 3" xfId="1593"/>
    <cellStyle name="Währung 3 14 2 3 2" xfId="3543"/>
    <cellStyle name="Währung 3 14 2 4" xfId="2189"/>
    <cellStyle name="Währung 3 14 3" xfId="387"/>
    <cellStyle name="Währung 3 14 3 2" xfId="1145"/>
    <cellStyle name="Währung 3 14 3 2 2" xfId="3095"/>
    <cellStyle name="Währung 3 14 3 3" xfId="1741"/>
    <cellStyle name="Währung 3 14 3 3 2" xfId="3691"/>
    <cellStyle name="Währung 3 14 3 4" xfId="2337"/>
    <cellStyle name="Währung 3 14 4" xfId="539"/>
    <cellStyle name="Währung 3 14 4 2" xfId="1297"/>
    <cellStyle name="Währung 3 14 4 2 2" xfId="3247"/>
    <cellStyle name="Währung 3 14 4 3" xfId="1893"/>
    <cellStyle name="Währung 3 14 4 3 2" xfId="3843"/>
    <cellStyle name="Währung 3 14 4 4" xfId="2489"/>
    <cellStyle name="Währung 3 14 5" xfId="701"/>
    <cellStyle name="Währung 3 14 5 2" xfId="2651"/>
    <cellStyle name="Währung 3 14 6" xfId="849"/>
    <cellStyle name="Währung 3 14 6 2" xfId="2799"/>
    <cellStyle name="Währung 3 14 7" xfId="1445"/>
    <cellStyle name="Währung 3 14 7 2" xfId="3395"/>
    <cellStyle name="Währung 3 14 8" xfId="2041"/>
    <cellStyle name="Währung 3 15" xfId="96"/>
    <cellStyle name="Währung 3 15 2" xfId="244"/>
    <cellStyle name="Währung 3 15 2 2" xfId="1002"/>
    <cellStyle name="Währung 3 15 2 2 2" xfId="2952"/>
    <cellStyle name="Währung 3 15 2 3" xfId="1598"/>
    <cellStyle name="Währung 3 15 2 3 2" xfId="3548"/>
    <cellStyle name="Währung 3 15 2 4" xfId="2194"/>
    <cellStyle name="Währung 3 15 3" xfId="392"/>
    <cellStyle name="Währung 3 15 3 2" xfId="1150"/>
    <cellStyle name="Währung 3 15 3 2 2" xfId="3100"/>
    <cellStyle name="Währung 3 15 3 3" xfId="1746"/>
    <cellStyle name="Währung 3 15 3 3 2" xfId="3696"/>
    <cellStyle name="Währung 3 15 3 4" xfId="2342"/>
    <cellStyle name="Währung 3 15 4" xfId="544"/>
    <cellStyle name="Währung 3 15 4 2" xfId="1302"/>
    <cellStyle name="Währung 3 15 4 2 2" xfId="3252"/>
    <cellStyle name="Währung 3 15 4 3" xfId="1898"/>
    <cellStyle name="Währung 3 15 4 3 2" xfId="3848"/>
    <cellStyle name="Währung 3 15 4 4" xfId="2494"/>
    <cellStyle name="Währung 3 15 5" xfId="706"/>
    <cellStyle name="Währung 3 15 5 2" xfId="2656"/>
    <cellStyle name="Währung 3 15 6" xfId="854"/>
    <cellStyle name="Währung 3 15 6 2" xfId="2804"/>
    <cellStyle name="Währung 3 15 7" xfId="1450"/>
    <cellStyle name="Währung 3 15 7 2" xfId="3400"/>
    <cellStyle name="Währung 3 15 8" xfId="2046"/>
    <cellStyle name="Währung 3 16" xfId="112"/>
    <cellStyle name="Währung 3 16 2" xfId="260"/>
    <cellStyle name="Währung 3 16 2 2" xfId="1018"/>
    <cellStyle name="Währung 3 16 2 2 2" xfId="2968"/>
    <cellStyle name="Währung 3 16 2 3" xfId="1614"/>
    <cellStyle name="Währung 3 16 2 3 2" xfId="3564"/>
    <cellStyle name="Währung 3 16 2 4" xfId="2210"/>
    <cellStyle name="Währung 3 16 3" xfId="408"/>
    <cellStyle name="Währung 3 16 3 2" xfId="1166"/>
    <cellStyle name="Währung 3 16 3 2 2" xfId="3116"/>
    <cellStyle name="Währung 3 16 3 3" xfId="1762"/>
    <cellStyle name="Währung 3 16 3 3 2" xfId="3712"/>
    <cellStyle name="Währung 3 16 3 4" xfId="2358"/>
    <cellStyle name="Währung 3 16 4" xfId="560"/>
    <cellStyle name="Währung 3 16 4 2" xfId="1318"/>
    <cellStyle name="Währung 3 16 4 2 2" xfId="3268"/>
    <cellStyle name="Währung 3 16 4 3" xfId="1914"/>
    <cellStyle name="Währung 3 16 4 3 2" xfId="3864"/>
    <cellStyle name="Währung 3 16 4 4" xfId="2510"/>
    <cellStyle name="Währung 3 16 5" xfId="722"/>
    <cellStyle name="Währung 3 16 5 2" xfId="2672"/>
    <cellStyle name="Währung 3 16 6" xfId="870"/>
    <cellStyle name="Währung 3 16 6 2" xfId="2820"/>
    <cellStyle name="Währung 3 16 7" xfId="1466"/>
    <cellStyle name="Währung 3 16 7 2" xfId="3416"/>
    <cellStyle name="Währung 3 16 8" xfId="2062"/>
    <cellStyle name="Währung 3 17" xfId="124"/>
    <cellStyle name="Währung 3 17 2" xfId="272"/>
    <cellStyle name="Währung 3 17 2 2" xfId="1030"/>
    <cellStyle name="Währung 3 17 2 2 2" xfId="2980"/>
    <cellStyle name="Währung 3 17 2 3" xfId="1626"/>
    <cellStyle name="Währung 3 17 2 3 2" xfId="3576"/>
    <cellStyle name="Währung 3 17 2 4" xfId="2222"/>
    <cellStyle name="Währung 3 17 3" xfId="420"/>
    <cellStyle name="Währung 3 17 3 2" xfId="1178"/>
    <cellStyle name="Währung 3 17 3 2 2" xfId="3128"/>
    <cellStyle name="Währung 3 17 3 3" xfId="1774"/>
    <cellStyle name="Währung 3 17 3 3 2" xfId="3724"/>
    <cellStyle name="Währung 3 17 3 4" xfId="2370"/>
    <cellStyle name="Währung 3 17 4" xfId="572"/>
    <cellStyle name="Währung 3 17 4 2" xfId="1330"/>
    <cellStyle name="Währung 3 17 4 2 2" xfId="3280"/>
    <cellStyle name="Währung 3 17 4 3" xfId="1926"/>
    <cellStyle name="Währung 3 17 4 3 2" xfId="3876"/>
    <cellStyle name="Währung 3 17 4 4" xfId="2522"/>
    <cellStyle name="Währung 3 17 5" xfId="734"/>
    <cellStyle name="Währung 3 17 5 2" xfId="2684"/>
    <cellStyle name="Währung 3 17 6" xfId="882"/>
    <cellStyle name="Währung 3 17 6 2" xfId="2832"/>
    <cellStyle name="Währung 3 17 7" xfId="1478"/>
    <cellStyle name="Währung 3 17 7 2" xfId="3428"/>
    <cellStyle name="Währung 3 17 8" xfId="2074"/>
    <cellStyle name="Währung 3 18" xfId="138"/>
    <cellStyle name="Währung 3 18 2" xfId="286"/>
    <cellStyle name="Währung 3 18 2 2" xfId="1044"/>
    <cellStyle name="Währung 3 18 2 2 2" xfId="2994"/>
    <cellStyle name="Währung 3 18 2 3" xfId="1640"/>
    <cellStyle name="Währung 3 18 2 3 2" xfId="3590"/>
    <cellStyle name="Währung 3 18 2 4" xfId="2236"/>
    <cellStyle name="Währung 3 18 3" xfId="434"/>
    <cellStyle name="Währung 3 18 3 2" xfId="1192"/>
    <cellStyle name="Währung 3 18 3 2 2" xfId="3142"/>
    <cellStyle name="Währung 3 18 3 3" xfId="1788"/>
    <cellStyle name="Währung 3 18 3 3 2" xfId="3738"/>
    <cellStyle name="Währung 3 18 3 4" xfId="2384"/>
    <cellStyle name="Währung 3 18 4" xfId="586"/>
    <cellStyle name="Währung 3 18 4 2" xfId="1344"/>
    <cellStyle name="Währung 3 18 4 2 2" xfId="3294"/>
    <cellStyle name="Währung 3 18 4 3" xfId="1940"/>
    <cellStyle name="Währung 3 18 4 3 2" xfId="3890"/>
    <cellStyle name="Währung 3 18 4 4" xfId="2536"/>
    <cellStyle name="Währung 3 18 5" xfId="748"/>
    <cellStyle name="Währung 3 18 5 2" xfId="2698"/>
    <cellStyle name="Währung 3 18 6" xfId="896"/>
    <cellStyle name="Währung 3 18 6 2" xfId="2846"/>
    <cellStyle name="Währung 3 18 7" xfId="1492"/>
    <cellStyle name="Währung 3 18 7 2" xfId="3442"/>
    <cellStyle name="Währung 3 18 8" xfId="2088"/>
    <cellStyle name="Währung 3 19" xfId="152"/>
    <cellStyle name="Währung 3 19 2" xfId="300"/>
    <cellStyle name="Währung 3 19 2 2" xfId="1058"/>
    <cellStyle name="Währung 3 19 2 2 2" xfId="3008"/>
    <cellStyle name="Währung 3 19 2 3" xfId="1654"/>
    <cellStyle name="Währung 3 19 2 3 2" xfId="3604"/>
    <cellStyle name="Währung 3 19 2 4" xfId="2250"/>
    <cellStyle name="Währung 3 19 3" xfId="448"/>
    <cellStyle name="Währung 3 19 3 2" xfId="1206"/>
    <cellStyle name="Währung 3 19 3 2 2" xfId="3156"/>
    <cellStyle name="Währung 3 19 3 3" xfId="1802"/>
    <cellStyle name="Währung 3 19 3 3 2" xfId="3752"/>
    <cellStyle name="Währung 3 19 3 4" xfId="2398"/>
    <cellStyle name="Währung 3 19 4" xfId="600"/>
    <cellStyle name="Währung 3 19 4 2" xfId="1358"/>
    <cellStyle name="Währung 3 19 4 2 2" xfId="3308"/>
    <cellStyle name="Währung 3 19 4 3" xfId="1954"/>
    <cellStyle name="Währung 3 19 4 3 2" xfId="3904"/>
    <cellStyle name="Währung 3 19 4 4" xfId="2550"/>
    <cellStyle name="Währung 3 19 5" xfId="607"/>
    <cellStyle name="Währung 3 19 5 2" xfId="2557"/>
    <cellStyle name="Währung 3 19 6" xfId="762"/>
    <cellStyle name="Währung 3 19 6 2" xfId="2712"/>
    <cellStyle name="Währung 3 19 7" xfId="910"/>
    <cellStyle name="Währung 3 19 7 2" xfId="2860"/>
    <cellStyle name="Währung 3 19 8" xfId="1506"/>
    <cellStyle name="Währung 3 19 8 2" xfId="3456"/>
    <cellStyle name="Währung 3 19 9" xfId="2102"/>
    <cellStyle name="Währung 3 2" xfId="11"/>
    <cellStyle name="Währung 3 2 10" xfId="160"/>
    <cellStyle name="Währung 3 2 10 2" xfId="918"/>
    <cellStyle name="Währung 3 2 10 2 2" xfId="2868"/>
    <cellStyle name="Währung 3 2 10 3" xfId="1514"/>
    <cellStyle name="Währung 3 2 10 3 2" xfId="3464"/>
    <cellStyle name="Währung 3 2 10 4" xfId="2110"/>
    <cellStyle name="Währung 3 2 11" xfId="308"/>
    <cellStyle name="Währung 3 2 11 2" xfId="1066"/>
    <cellStyle name="Währung 3 2 11 2 2" xfId="3016"/>
    <cellStyle name="Währung 3 2 11 3" xfId="1662"/>
    <cellStyle name="Währung 3 2 11 3 2" xfId="3612"/>
    <cellStyle name="Währung 3 2 11 4" xfId="2258"/>
    <cellStyle name="Währung 3 2 12" xfId="456"/>
    <cellStyle name="Währung 3 2 12 2" xfId="1214"/>
    <cellStyle name="Währung 3 2 12 2 2" xfId="3164"/>
    <cellStyle name="Währung 3 2 12 3" xfId="1810"/>
    <cellStyle name="Währung 3 2 12 3 2" xfId="3760"/>
    <cellStyle name="Währung 3 2 12 4" xfId="2406"/>
    <cellStyle name="Währung 3 2 13" xfId="460"/>
    <cellStyle name="Währung 3 2 13 2" xfId="1218"/>
    <cellStyle name="Währung 3 2 13 2 2" xfId="3168"/>
    <cellStyle name="Währung 3 2 13 3" xfId="1814"/>
    <cellStyle name="Währung 3 2 13 3 2" xfId="3764"/>
    <cellStyle name="Währung 3 2 13 4" xfId="2410"/>
    <cellStyle name="Währung 3 2 14" xfId="622"/>
    <cellStyle name="Währung 3 2 14 2" xfId="2572"/>
    <cellStyle name="Währung 3 2 15" xfId="770"/>
    <cellStyle name="Währung 3 2 15 2" xfId="2720"/>
    <cellStyle name="Währung 3 2 16" xfId="1366"/>
    <cellStyle name="Währung 3 2 16 2" xfId="3316"/>
    <cellStyle name="Währung 3 2 17" xfId="1962"/>
    <cellStyle name="Währung 3 2 2" xfId="20"/>
    <cellStyle name="Währung 3 2 2 10" xfId="316"/>
    <cellStyle name="Währung 3 2 2 10 2" xfId="1074"/>
    <cellStyle name="Währung 3 2 2 10 2 2" xfId="3024"/>
    <cellStyle name="Währung 3 2 2 10 3" xfId="1670"/>
    <cellStyle name="Währung 3 2 2 10 3 2" xfId="3620"/>
    <cellStyle name="Währung 3 2 2 10 4" xfId="2266"/>
    <cellStyle name="Währung 3 2 2 11" xfId="468"/>
    <cellStyle name="Währung 3 2 2 11 2" xfId="1226"/>
    <cellStyle name="Währung 3 2 2 11 2 2" xfId="3176"/>
    <cellStyle name="Währung 3 2 2 11 3" xfId="1822"/>
    <cellStyle name="Währung 3 2 2 11 3 2" xfId="3772"/>
    <cellStyle name="Währung 3 2 2 11 4" xfId="2418"/>
    <cellStyle name="Währung 3 2 2 12" xfId="630"/>
    <cellStyle name="Währung 3 2 2 12 2" xfId="2580"/>
    <cellStyle name="Währung 3 2 2 13" xfId="778"/>
    <cellStyle name="Währung 3 2 2 13 2" xfId="2728"/>
    <cellStyle name="Währung 3 2 2 14" xfId="1374"/>
    <cellStyle name="Währung 3 2 2 14 2" xfId="3324"/>
    <cellStyle name="Währung 3 2 2 15" xfId="1970"/>
    <cellStyle name="Währung 3 2 2 2" xfId="34"/>
    <cellStyle name="Währung 3 2 2 2 2" xfId="182"/>
    <cellStyle name="Währung 3 2 2 2 2 2" xfId="940"/>
    <cellStyle name="Währung 3 2 2 2 2 2 2" xfId="2890"/>
    <cellStyle name="Währung 3 2 2 2 2 3" xfId="1536"/>
    <cellStyle name="Währung 3 2 2 2 2 3 2" xfId="3486"/>
    <cellStyle name="Währung 3 2 2 2 2 4" xfId="2132"/>
    <cellStyle name="Währung 3 2 2 2 3" xfId="330"/>
    <cellStyle name="Währung 3 2 2 2 3 2" xfId="1088"/>
    <cellStyle name="Währung 3 2 2 2 3 2 2" xfId="3038"/>
    <cellStyle name="Währung 3 2 2 2 3 3" xfId="1684"/>
    <cellStyle name="Währung 3 2 2 2 3 3 2" xfId="3634"/>
    <cellStyle name="Währung 3 2 2 2 3 4" xfId="2280"/>
    <cellStyle name="Währung 3 2 2 2 4" xfId="482"/>
    <cellStyle name="Währung 3 2 2 2 4 2" xfId="1240"/>
    <cellStyle name="Währung 3 2 2 2 4 2 2" xfId="3190"/>
    <cellStyle name="Währung 3 2 2 2 4 3" xfId="1836"/>
    <cellStyle name="Währung 3 2 2 2 4 3 2" xfId="3786"/>
    <cellStyle name="Währung 3 2 2 2 4 4" xfId="2432"/>
    <cellStyle name="Währung 3 2 2 2 5" xfId="644"/>
    <cellStyle name="Währung 3 2 2 2 5 2" xfId="2594"/>
    <cellStyle name="Währung 3 2 2 2 6" xfId="792"/>
    <cellStyle name="Währung 3 2 2 2 6 2" xfId="2742"/>
    <cellStyle name="Währung 3 2 2 2 7" xfId="1388"/>
    <cellStyle name="Währung 3 2 2 2 7 2" xfId="3338"/>
    <cellStyle name="Währung 3 2 2 2 8" xfId="1984"/>
    <cellStyle name="Währung 3 2 2 3" xfId="71"/>
    <cellStyle name="Währung 3 2 2 3 2" xfId="219"/>
    <cellStyle name="Währung 3 2 2 3 2 2" xfId="977"/>
    <cellStyle name="Währung 3 2 2 3 2 2 2" xfId="2927"/>
    <cellStyle name="Währung 3 2 2 3 2 3" xfId="1573"/>
    <cellStyle name="Währung 3 2 2 3 2 3 2" xfId="3523"/>
    <cellStyle name="Währung 3 2 2 3 2 4" xfId="2169"/>
    <cellStyle name="Währung 3 2 2 3 3" xfId="367"/>
    <cellStyle name="Währung 3 2 2 3 3 2" xfId="1125"/>
    <cellStyle name="Währung 3 2 2 3 3 2 2" xfId="3075"/>
    <cellStyle name="Währung 3 2 2 3 3 3" xfId="1721"/>
    <cellStyle name="Währung 3 2 2 3 3 3 2" xfId="3671"/>
    <cellStyle name="Währung 3 2 2 3 3 4" xfId="2317"/>
    <cellStyle name="Währung 3 2 2 3 4" xfId="519"/>
    <cellStyle name="Währung 3 2 2 3 4 2" xfId="1277"/>
    <cellStyle name="Währung 3 2 2 3 4 2 2" xfId="3227"/>
    <cellStyle name="Währung 3 2 2 3 4 3" xfId="1873"/>
    <cellStyle name="Währung 3 2 2 3 4 3 2" xfId="3823"/>
    <cellStyle name="Währung 3 2 2 3 4 4" xfId="2469"/>
    <cellStyle name="Währung 3 2 2 3 5" xfId="681"/>
    <cellStyle name="Währung 3 2 2 3 5 2" xfId="2631"/>
    <cellStyle name="Währung 3 2 2 3 6" xfId="829"/>
    <cellStyle name="Währung 3 2 2 3 6 2" xfId="2779"/>
    <cellStyle name="Währung 3 2 2 3 7" xfId="1425"/>
    <cellStyle name="Währung 3 2 2 3 7 2" xfId="3375"/>
    <cellStyle name="Währung 3 2 2 3 8" xfId="2021"/>
    <cellStyle name="Währung 3 2 2 4" xfId="87"/>
    <cellStyle name="Währung 3 2 2 4 2" xfId="235"/>
    <cellStyle name="Währung 3 2 2 4 2 2" xfId="993"/>
    <cellStyle name="Währung 3 2 2 4 2 2 2" xfId="2943"/>
    <cellStyle name="Währung 3 2 2 4 2 3" xfId="1589"/>
    <cellStyle name="Währung 3 2 2 4 2 3 2" xfId="3539"/>
    <cellStyle name="Währung 3 2 2 4 2 4" xfId="2185"/>
    <cellStyle name="Währung 3 2 2 4 3" xfId="383"/>
    <cellStyle name="Währung 3 2 2 4 3 2" xfId="1141"/>
    <cellStyle name="Währung 3 2 2 4 3 2 2" xfId="3091"/>
    <cellStyle name="Währung 3 2 2 4 3 3" xfId="1737"/>
    <cellStyle name="Währung 3 2 2 4 3 3 2" xfId="3687"/>
    <cellStyle name="Währung 3 2 2 4 3 4" xfId="2333"/>
    <cellStyle name="Währung 3 2 2 4 4" xfId="535"/>
    <cellStyle name="Währung 3 2 2 4 4 2" xfId="1293"/>
    <cellStyle name="Währung 3 2 2 4 4 2 2" xfId="3243"/>
    <cellStyle name="Währung 3 2 2 4 4 3" xfId="1889"/>
    <cellStyle name="Währung 3 2 2 4 4 3 2" xfId="3839"/>
    <cellStyle name="Währung 3 2 2 4 4 4" xfId="2485"/>
    <cellStyle name="Währung 3 2 2 4 5" xfId="697"/>
    <cellStyle name="Währung 3 2 2 4 5 2" xfId="2647"/>
    <cellStyle name="Währung 3 2 2 4 6" xfId="845"/>
    <cellStyle name="Währung 3 2 2 4 6 2" xfId="2795"/>
    <cellStyle name="Währung 3 2 2 4 7" xfId="1441"/>
    <cellStyle name="Währung 3 2 2 4 7 2" xfId="3391"/>
    <cellStyle name="Währung 3 2 2 4 8" xfId="2037"/>
    <cellStyle name="Währung 3 2 2 5" xfId="106"/>
    <cellStyle name="Währung 3 2 2 5 2" xfId="254"/>
    <cellStyle name="Währung 3 2 2 5 2 2" xfId="1012"/>
    <cellStyle name="Währung 3 2 2 5 2 2 2" xfId="2962"/>
    <cellStyle name="Währung 3 2 2 5 2 3" xfId="1608"/>
    <cellStyle name="Währung 3 2 2 5 2 3 2" xfId="3558"/>
    <cellStyle name="Währung 3 2 2 5 2 4" xfId="2204"/>
    <cellStyle name="Währung 3 2 2 5 3" xfId="402"/>
    <cellStyle name="Währung 3 2 2 5 3 2" xfId="1160"/>
    <cellStyle name="Währung 3 2 2 5 3 2 2" xfId="3110"/>
    <cellStyle name="Währung 3 2 2 5 3 3" xfId="1756"/>
    <cellStyle name="Währung 3 2 2 5 3 3 2" xfId="3706"/>
    <cellStyle name="Währung 3 2 2 5 3 4" xfId="2352"/>
    <cellStyle name="Währung 3 2 2 5 4" xfId="554"/>
    <cellStyle name="Währung 3 2 2 5 4 2" xfId="1312"/>
    <cellStyle name="Währung 3 2 2 5 4 2 2" xfId="3262"/>
    <cellStyle name="Währung 3 2 2 5 4 3" xfId="1908"/>
    <cellStyle name="Währung 3 2 2 5 4 3 2" xfId="3858"/>
    <cellStyle name="Währung 3 2 2 5 4 4" xfId="2504"/>
    <cellStyle name="Währung 3 2 2 5 5" xfId="716"/>
    <cellStyle name="Währung 3 2 2 5 5 2" xfId="2666"/>
    <cellStyle name="Währung 3 2 2 5 6" xfId="864"/>
    <cellStyle name="Währung 3 2 2 5 6 2" xfId="2814"/>
    <cellStyle name="Währung 3 2 2 5 7" xfId="1460"/>
    <cellStyle name="Währung 3 2 2 5 7 2" xfId="3410"/>
    <cellStyle name="Währung 3 2 2 5 8" xfId="2056"/>
    <cellStyle name="Währung 3 2 2 6" xfId="120"/>
    <cellStyle name="Währung 3 2 2 6 2" xfId="268"/>
    <cellStyle name="Währung 3 2 2 6 2 2" xfId="1026"/>
    <cellStyle name="Währung 3 2 2 6 2 2 2" xfId="2976"/>
    <cellStyle name="Währung 3 2 2 6 2 3" xfId="1622"/>
    <cellStyle name="Währung 3 2 2 6 2 3 2" xfId="3572"/>
    <cellStyle name="Währung 3 2 2 6 2 4" xfId="2218"/>
    <cellStyle name="Währung 3 2 2 6 3" xfId="416"/>
    <cellStyle name="Währung 3 2 2 6 3 2" xfId="1174"/>
    <cellStyle name="Währung 3 2 2 6 3 2 2" xfId="3124"/>
    <cellStyle name="Währung 3 2 2 6 3 3" xfId="1770"/>
    <cellStyle name="Währung 3 2 2 6 3 3 2" xfId="3720"/>
    <cellStyle name="Währung 3 2 2 6 3 4" xfId="2366"/>
    <cellStyle name="Währung 3 2 2 6 4" xfId="568"/>
    <cellStyle name="Währung 3 2 2 6 4 2" xfId="1326"/>
    <cellStyle name="Währung 3 2 2 6 4 2 2" xfId="3276"/>
    <cellStyle name="Währung 3 2 2 6 4 3" xfId="1922"/>
    <cellStyle name="Währung 3 2 2 6 4 3 2" xfId="3872"/>
    <cellStyle name="Währung 3 2 2 6 4 4" xfId="2518"/>
    <cellStyle name="Währung 3 2 2 6 5" xfId="730"/>
    <cellStyle name="Währung 3 2 2 6 5 2" xfId="2680"/>
    <cellStyle name="Währung 3 2 2 6 6" xfId="878"/>
    <cellStyle name="Währung 3 2 2 6 6 2" xfId="2828"/>
    <cellStyle name="Währung 3 2 2 6 7" xfId="1474"/>
    <cellStyle name="Währung 3 2 2 6 7 2" xfId="3424"/>
    <cellStyle name="Währung 3 2 2 6 8" xfId="2070"/>
    <cellStyle name="Währung 3 2 2 7" xfId="134"/>
    <cellStyle name="Währung 3 2 2 7 2" xfId="282"/>
    <cellStyle name="Währung 3 2 2 7 2 2" xfId="1040"/>
    <cellStyle name="Währung 3 2 2 7 2 2 2" xfId="2990"/>
    <cellStyle name="Währung 3 2 2 7 2 3" xfId="1636"/>
    <cellStyle name="Währung 3 2 2 7 2 3 2" xfId="3586"/>
    <cellStyle name="Währung 3 2 2 7 2 4" xfId="2232"/>
    <cellStyle name="Währung 3 2 2 7 3" xfId="430"/>
    <cellStyle name="Währung 3 2 2 7 3 2" xfId="1188"/>
    <cellStyle name="Währung 3 2 2 7 3 2 2" xfId="3138"/>
    <cellStyle name="Währung 3 2 2 7 3 3" xfId="1784"/>
    <cellStyle name="Währung 3 2 2 7 3 3 2" xfId="3734"/>
    <cellStyle name="Währung 3 2 2 7 3 4" xfId="2380"/>
    <cellStyle name="Währung 3 2 2 7 4" xfId="582"/>
    <cellStyle name="Währung 3 2 2 7 4 2" xfId="1340"/>
    <cellStyle name="Währung 3 2 2 7 4 2 2" xfId="3290"/>
    <cellStyle name="Währung 3 2 2 7 4 3" xfId="1936"/>
    <cellStyle name="Währung 3 2 2 7 4 3 2" xfId="3886"/>
    <cellStyle name="Währung 3 2 2 7 4 4" xfId="2532"/>
    <cellStyle name="Währung 3 2 2 7 5" xfId="744"/>
    <cellStyle name="Währung 3 2 2 7 5 2" xfId="2694"/>
    <cellStyle name="Währung 3 2 2 7 6" xfId="892"/>
    <cellStyle name="Währung 3 2 2 7 6 2" xfId="2842"/>
    <cellStyle name="Währung 3 2 2 7 7" xfId="1488"/>
    <cellStyle name="Währung 3 2 2 7 7 2" xfId="3438"/>
    <cellStyle name="Währung 3 2 2 7 8" xfId="2084"/>
    <cellStyle name="Währung 3 2 2 8" xfId="148"/>
    <cellStyle name="Währung 3 2 2 8 2" xfId="296"/>
    <cellStyle name="Währung 3 2 2 8 2 2" xfId="1054"/>
    <cellStyle name="Währung 3 2 2 8 2 2 2" xfId="3004"/>
    <cellStyle name="Währung 3 2 2 8 2 3" xfId="1650"/>
    <cellStyle name="Währung 3 2 2 8 2 3 2" xfId="3600"/>
    <cellStyle name="Währung 3 2 2 8 2 4" xfId="2246"/>
    <cellStyle name="Währung 3 2 2 8 3" xfId="444"/>
    <cellStyle name="Währung 3 2 2 8 3 2" xfId="1202"/>
    <cellStyle name="Währung 3 2 2 8 3 2 2" xfId="3152"/>
    <cellStyle name="Währung 3 2 2 8 3 3" xfId="1798"/>
    <cellStyle name="Währung 3 2 2 8 3 3 2" xfId="3748"/>
    <cellStyle name="Währung 3 2 2 8 3 4" xfId="2394"/>
    <cellStyle name="Währung 3 2 2 8 4" xfId="596"/>
    <cellStyle name="Währung 3 2 2 8 4 2" xfId="1354"/>
    <cellStyle name="Währung 3 2 2 8 4 2 2" xfId="3304"/>
    <cellStyle name="Währung 3 2 2 8 4 3" xfId="1950"/>
    <cellStyle name="Währung 3 2 2 8 4 3 2" xfId="3900"/>
    <cellStyle name="Währung 3 2 2 8 4 4" xfId="2546"/>
    <cellStyle name="Währung 3 2 2 8 5" xfId="758"/>
    <cellStyle name="Währung 3 2 2 8 5 2" xfId="2708"/>
    <cellStyle name="Währung 3 2 2 8 6" xfId="906"/>
    <cellStyle name="Währung 3 2 2 8 6 2" xfId="2856"/>
    <cellStyle name="Währung 3 2 2 8 7" xfId="1502"/>
    <cellStyle name="Währung 3 2 2 8 7 2" xfId="3452"/>
    <cellStyle name="Währung 3 2 2 8 8" xfId="2098"/>
    <cellStyle name="Währung 3 2 2 9" xfId="168"/>
    <cellStyle name="Währung 3 2 2 9 2" xfId="926"/>
    <cellStyle name="Währung 3 2 2 9 2 2" xfId="2876"/>
    <cellStyle name="Währung 3 2 2 9 3" xfId="1522"/>
    <cellStyle name="Währung 3 2 2 9 3 2" xfId="3472"/>
    <cellStyle name="Währung 3 2 2 9 4" xfId="2118"/>
    <cellStyle name="Währung 3 2 3" xfId="26"/>
    <cellStyle name="Währung 3 2 3 2" xfId="174"/>
    <cellStyle name="Währung 3 2 3 2 2" xfId="932"/>
    <cellStyle name="Währung 3 2 3 2 2 2" xfId="2882"/>
    <cellStyle name="Währung 3 2 3 2 3" xfId="1528"/>
    <cellStyle name="Währung 3 2 3 2 3 2" xfId="3478"/>
    <cellStyle name="Währung 3 2 3 2 4" xfId="2124"/>
    <cellStyle name="Währung 3 2 3 3" xfId="322"/>
    <cellStyle name="Währung 3 2 3 3 2" xfId="1080"/>
    <cellStyle name="Währung 3 2 3 3 2 2" xfId="3030"/>
    <cellStyle name="Währung 3 2 3 3 3" xfId="1676"/>
    <cellStyle name="Währung 3 2 3 3 3 2" xfId="3626"/>
    <cellStyle name="Währung 3 2 3 3 4" xfId="2272"/>
    <cellStyle name="Währung 3 2 3 4" xfId="474"/>
    <cellStyle name="Währung 3 2 3 4 2" xfId="1232"/>
    <cellStyle name="Währung 3 2 3 4 2 2" xfId="3182"/>
    <cellStyle name="Währung 3 2 3 4 3" xfId="1828"/>
    <cellStyle name="Währung 3 2 3 4 3 2" xfId="3778"/>
    <cellStyle name="Währung 3 2 3 4 4" xfId="2424"/>
    <cellStyle name="Währung 3 2 3 5" xfId="636"/>
    <cellStyle name="Währung 3 2 3 5 2" xfId="2586"/>
    <cellStyle name="Währung 3 2 3 6" xfId="784"/>
    <cellStyle name="Währung 3 2 3 6 2" xfId="2734"/>
    <cellStyle name="Währung 3 2 3 7" xfId="1380"/>
    <cellStyle name="Währung 3 2 3 7 2" xfId="3330"/>
    <cellStyle name="Währung 3 2 3 8" xfId="1976"/>
    <cellStyle name="Währung 3 2 4" xfId="63"/>
    <cellStyle name="Währung 3 2 4 2" xfId="211"/>
    <cellStyle name="Währung 3 2 4 2 2" xfId="969"/>
    <cellStyle name="Währung 3 2 4 2 2 2" xfId="2919"/>
    <cellStyle name="Währung 3 2 4 2 3" xfId="1565"/>
    <cellStyle name="Währung 3 2 4 2 3 2" xfId="3515"/>
    <cellStyle name="Währung 3 2 4 2 4" xfId="2161"/>
    <cellStyle name="Währung 3 2 4 3" xfId="359"/>
    <cellStyle name="Währung 3 2 4 3 2" xfId="1117"/>
    <cellStyle name="Währung 3 2 4 3 2 2" xfId="3067"/>
    <cellStyle name="Währung 3 2 4 3 3" xfId="1713"/>
    <cellStyle name="Währung 3 2 4 3 3 2" xfId="3663"/>
    <cellStyle name="Währung 3 2 4 3 4" xfId="2309"/>
    <cellStyle name="Währung 3 2 4 4" xfId="511"/>
    <cellStyle name="Währung 3 2 4 4 2" xfId="1269"/>
    <cellStyle name="Währung 3 2 4 4 2 2" xfId="3219"/>
    <cellStyle name="Währung 3 2 4 4 3" xfId="1865"/>
    <cellStyle name="Währung 3 2 4 4 3 2" xfId="3815"/>
    <cellStyle name="Währung 3 2 4 4 4" xfId="2461"/>
    <cellStyle name="Währung 3 2 4 5" xfId="673"/>
    <cellStyle name="Währung 3 2 4 5 2" xfId="2623"/>
    <cellStyle name="Währung 3 2 4 6" xfId="821"/>
    <cellStyle name="Währung 3 2 4 6 2" xfId="2771"/>
    <cellStyle name="Währung 3 2 4 7" xfId="1417"/>
    <cellStyle name="Währung 3 2 4 7 2" xfId="3367"/>
    <cellStyle name="Währung 3 2 4 8" xfId="2013"/>
    <cellStyle name="Währung 3 2 5" xfId="79"/>
    <cellStyle name="Währung 3 2 5 2" xfId="227"/>
    <cellStyle name="Währung 3 2 5 2 2" xfId="985"/>
    <cellStyle name="Währung 3 2 5 2 2 2" xfId="2935"/>
    <cellStyle name="Währung 3 2 5 2 3" xfId="1581"/>
    <cellStyle name="Währung 3 2 5 2 3 2" xfId="3531"/>
    <cellStyle name="Währung 3 2 5 2 4" xfId="2177"/>
    <cellStyle name="Währung 3 2 5 3" xfId="375"/>
    <cellStyle name="Währung 3 2 5 3 2" xfId="1133"/>
    <cellStyle name="Währung 3 2 5 3 2 2" xfId="3083"/>
    <cellStyle name="Währung 3 2 5 3 3" xfId="1729"/>
    <cellStyle name="Währung 3 2 5 3 3 2" xfId="3679"/>
    <cellStyle name="Währung 3 2 5 3 4" xfId="2325"/>
    <cellStyle name="Währung 3 2 5 4" xfId="527"/>
    <cellStyle name="Währung 3 2 5 4 2" xfId="1285"/>
    <cellStyle name="Währung 3 2 5 4 2 2" xfId="3235"/>
    <cellStyle name="Währung 3 2 5 4 3" xfId="1881"/>
    <cellStyle name="Währung 3 2 5 4 3 2" xfId="3831"/>
    <cellStyle name="Währung 3 2 5 4 4" xfId="2477"/>
    <cellStyle name="Währung 3 2 5 5" xfId="689"/>
    <cellStyle name="Währung 3 2 5 5 2" xfId="2639"/>
    <cellStyle name="Währung 3 2 5 6" xfId="837"/>
    <cellStyle name="Währung 3 2 5 6 2" xfId="2787"/>
    <cellStyle name="Währung 3 2 5 7" xfId="1433"/>
    <cellStyle name="Währung 3 2 5 7 2" xfId="3383"/>
    <cellStyle name="Währung 3 2 5 8" xfId="2029"/>
    <cellStyle name="Währung 3 2 6" xfId="98"/>
    <cellStyle name="Währung 3 2 6 2" xfId="246"/>
    <cellStyle name="Währung 3 2 6 2 2" xfId="1004"/>
    <cellStyle name="Währung 3 2 6 2 2 2" xfId="2954"/>
    <cellStyle name="Währung 3 2 6 2 3" xfId="1600"/>
    <cellStyle name="Währung 3 2 6 2 3 2" xfId="3550"/>
    <cellStyle name="Währung 3 2 6 2 4" xfId="2196"/>
    <cellStyle name="Währung 3 2 6 3" xfId="394"/>
    <cellStyle name="Währung 3 2 6 3 2" xfId="1152"/>
    <cellStyle name="Währung 3 2 6 3 2 2" xfId="3102"/>
    <cellStyle name="Währung 3 2 6 3 3" xfId="1748"/>
    <cellStyle name="Währung 3 2 6 3 3 2" xfId="3698"/>
    <cellStyle name="Währung 3 2 6 3 4" xfId="2344"/>
    <cellStyle name="Währung 3 2 6 4" xfId="546"/>
    <cellStyle name="Währung 3 2 6 4 2" xfId="1304"/>
    <cellStyle name="Währung 3 2 6 4 2 2" xfId="3254"/>
    <cellStyle name="Währung 3 2 6 4 3" xfId="1900"/>
    <cellStyle name="Währung 3 2 6 4 3 2" xfId="3850"/>
    <cellStyle name="Währung 3 2 6 4 4" xfId="2496"/>
    <cellStyle name="Währung 3 2 6 5" xfId="708"/>
    <cellStyle name="Währung 3 2 6 5 2" xfId="2658"/>
    <cellStyle name="Währung 3 2 6 6" xfId="856"/>
    <cellStyle name="Währung 3 2 6 6 2" xfId="2806"/>
    <cellStyle name="Währung 3 2 6 7" xfId="1452"/>
    <cellStyle name="Währung 3 2 6 7 2" xfId="3402"/>
    <cellStyle name="Währung 3 2 6 8" xfId="2048"/>
    <cellStyle name="Währung 3 2 7" xfId="110"/>
    <cellStyle name="Währung 3 2 7 2" xfId="258"/>
    <cellStyle name="Währung 3 2 7 2 2" xfId="1016"/>
    <cellStyle name="Währung 3 2 7 2 2 2" xfId="2966"/>
    <cellStyle name="Währung 3 2 7 2 3" xfId="1612"/>
    <cellStyle name="Währung 3 2 7 2 3 2" xfId="3562"/>
    <cellStyle name="Währung 3 2 7 2 4" xfId="2208"/>
    <cellStyle name="Währung 3 2 7 3" xfId="406"/>
    <cellStyle name="Währung 3 2 7 3 2" xfId="1164"/>
    <cellStyle name="Währung 3 2 7 3 2 2" xfId="3114"/>
    <cellStyle name="Währung 3 2 7 3 3" xfId="1760"/>
    <cellStyle name="Währung 3 2 7 3 3 2" xfId="3710"/>
    <cellStyle name="Währung 3 2 7 3 4" xfId="2356"/>
    <cellStyle name="Währung 3 2 7 4" xfId="558"/>
    <cellStyle name="Währung 3 2 7 4 2" xfId="1316"/>
    <cellStyle name="Währung 3 2 7 4 2 2" xfId="3266"/>
    <cellStyle name="Währung 3 2 7 4 3" xfId="1912"/>
    <cellStyle name="Währung 3 2 7 4 3 2" xfId="3862"/>
    <cellStyle name="Währung 3 2 7 4 4" xfId="2508"/>
    <cellStyle name="Währung 3 2 7 5" xfId="720"/>
    <cellStyle name="Währung 3 2 7 5 2" xfId="2670"/>
    <cellStyle name="Währung 3 2 7 6" xfId="868"/>
    <cellStyle name="Währung 3 2 7 6 2" xfId="2818"/>
    <cellStyle name="Währung 3 2 7 7" xfId="1464"/>
    <cellStyle name="Währung 3 2 7 7 2" xfId="3414"/>
    <cellStyle name="Währung 3 2 7 8" xfId="2060"/>
    <cellStyle name="Währung 3 2 8" xfId="126"/>
    <cellStyle name="Währung 3 2 8 2" xfId="274"/>
    <cellStyle name="Währung 3 2 8 2 2" xfId="1032"/>
    <cellStyle name="Währung 3 2 8 2 2 2" xfId="2982"/>
    <cellStyle name="Währung 3 2 8 2 3" xfId="1628"/>
    <cellStyle name="Währung 3 2 8 2 3 2" xfId="3578"/>
    <cellStyle name="Währung 3 2 8 2 4" xfId="2224"/>
    <cellStyle name="Währung 3 2 8 3" xfId="422"/>
    <cellStyle name="Währung 3 2 8 3 2" xfId="1180"/>
    <cellStyle name="Währung 3 2 8 3 2 2" xfId="3130"/>
    <cellStyle name="Währung 3 2 8 3 3" xfId="1776"/>
    <cellStyle name="Währung 3 2 8 3 3 2" xfId="3726"/>
    <cellStyle name="Währung 3 2 8 3 4" xfId="2372"/>
    <cellStyle name="Währung 3 2 8 4" xfId="574"/>
    <cellStyle name="Währung 3 2 8 4 2" xfId="1332"/>
    <cellStyle name="Währung 3 2 8 4 2 2" xfId="3282"/>
    <cellStyle name="Währung 3 2 8 4 3" xfId="1928"/>
    <cellStyle name="Währung 3 2 8 4 3 2" xfId="3878"/>
    <cellStyle name="Währung 3 2 8 4 4" xfId="2524"/>
    <cellStyle name="Währung 3 2 8 5" xfId="736"/>
    <cellStyle name="Währung 3 2 8 5 2" xfId="2686"/>
    <cellStyle name="Währung 3 2 8 6" xfId="884"/>
    <cellStyle name="Währung 3 2 8 6 2" xfId="2834"/>
    <cellStyle name="Währung 3 2 8 7" xfId="1480"/>
    <cellStyle name="Währung 3 2 8 7 2" xfId="3430"/>
    <cellStyle name="Währung 3 2 8 8" xfId="2076"/>
    <cellStyle name="Währung 3 2 9" xfId="140"/>
    <cellStyle name="Währung 3 2 9 2" xfId="288"/>
    <cellStyle name="Währung 3 2 9 2 2" xfId="1046"/>
    <cellStyle name="Währung 3 2 9 2 2 2" xfId="2996"/>
    <cellStyle name="Währung 3 2 9 2 3" xfId="1642"/>
    <cellStyle name="Währung 3 2 9 2 3 2" xfId="3592"/>
    <cellStyle name="Währung 3 2 9 2 4" xfId="2238"/>
    <cellStyle name="Währung 3 2 9 3" xfId="436"/>
    <cellStyle name="Währung 3 2 9 3 2" xfId="1194"/>
    <cellStyle name="Währung 3 2 9 3 2 2" xfId="3144"/>
    <cellStyle name="Währung 3 2 9 3 3" xfId="1790"/>
    <cellStyle name="Währung 3 2 9 3 3 2" xfId="3740"/>
    <cellStyle name="Währung 3 2 9 3 4" xfId="2386"/>
    <cellStyle name="Währung 3 2 9 4" xfId="588"/>
    <cellStyle name="Währung 3 2 9 4 2" xfId="1346"/>
    <cellStyle name="Währung 3 2 9 4 2 2" xfId="3296"/>
    <cellStyle name="Währung 3 2 9 4 3" xfId="1942"/>
    <cellStyle name="Währung 3 2 9 4 3 2" xfId="3892"/>
    <cellStyle name="Währung 3 2 9 4 4" xfId="2538"/>
    <cellStyle name="Währung 3 2 9 5" xfId="750"/>
    <cellStyle name="Währung 3 2 9 5 2" xfId="2700"/>
    <cellStyle name="Währung 3 2 9 6" xfId="898"/>
    <cellStyle name="Währung 3 2 9 6 2" xfId="2848"/>
    <cellStyle name="Währung 3 2 9 7" xfId="1494"/>
    <cellStyle name="Währung 3 2 9 7 2" xfId="3444"/>
    <cellStyle name="Währung 3 2 9 8" xfId="2090"/>
    <cellStyle name="Währung 3 20" xfId="158"/>
    <cellStyle name="Währung 3 20 2" xfId="916"/>
    <cellStyle name="Währung 3 20 2 2" xfId="2866"/>
    <cellStyle name="Währung 3 20 3" xfId="1512"/>
    <cellStyle name="Währung 3 20 3 2" xfId="3462"/>
    <cellStyle name="Währung 3 20 4" xfId="2108"/>
    <cellStyle name="Währung 3 21" xfId="306"/>
    <cellStyle name="Währung 3 21 2" xfId="1064"/>
    <cellStyle name="Währung 3 21 2 2" xfId="3014"/>
    <cellStyle name="Währung 3 21 3" xfId="1660"/>
    <cellStyle name="Währung 3 21 3 2" xfId="3610"/>
    <cellStyle name="Währung 3 21 4" xfId="2256"/>
    <cellStyle name="Währung 3 22" xfId="454"/>
    <cellStyle name="Währung 3 22 2" xfId="1212"/>
    <cellStyle name="Währung 3 22 2 2" xfId="3162"/>
    <cellStyle name="Währung 3 22 3" xfId="1808"/>
    <cellStyle name="Währung 3 22 3 2" xfId="3758"/>
    <cellStyle name="Währung 3 22 4" xfId="2404"/>
    <cellStyle name="Währung 3 23" xfId="458"/>
    <cellStyle name="Währung 3 23 2" xfId="1216"/>
    <cellStyle name="Währung 3 23 2 2" xfId="3166"/>
    <cellStyle name="Währung 3 23 3" xfId="1812"/>
    <cellStyle name="Währung 3 23 3 2" xfId="3762"/>
    <cellStyle name="Währung 3 23 4" xfId="2408"/>
    <cellStyle name="Währung 3 24" xfId="606"/>
    <cellStyle name="Währung 3 24 2" xfId="2556"/>
    <cellStyle name="Währung 3 25" xfId="613"/>
    <cellStyle name="Währung 3 25 2" xfId="2563"/>
    <cellStyle name="Währung 3 26" xfId="620"/>
    <cellStyle name="Währung 3 26 2" xfId="2570"/>
    <cellStyle name="Währung 3 27" xfId="768"/>
    <cellStyle name="Währung 3 27 2" xfId="2718"/>
    <cellStyle name="Währung 3 28" xfId="1364"/>
    <cellStyle name="Währung 3 28 2" xfId="3314"/>
    <cellStyle name="Währung 3 29" xfId="1960"/>
    <cellStyle name="Währung 3 3" xfId="14"/>
    <cellStyle name="Währung 3 3 10" xfId="310"/>
    <cellStyle name="Währung 3 3 10 2" xfId="1068"/>
    <cellStyle name="Währung 3 3 10 2 2" xfId="3018"/>
    <cellStyle name="Währung 3 3 10 3" xfId="1664"/>
    <cellStyle name="Währung 3 3 10 3 2" xfId="3614"/>
    <cellStyle name="Währung 3 3 10 4" xfId="2260"/>
    <cellStyle name="Währung 3 3 11" xfId="462"/>
    <cellStyle name="Währung 3 3 11 2" xfId="1220"/>
    <cellStyle name="Währung 3 3 11 2 2" xfId="3170"/>
    <cellStyle name="Währung 3 3 11 3" xfId="1816"/>
    <cellStyle name="Währung 3 3 11 3 2" xfId="3766"/>
    <cellStyle name="Währung 3 3 11 4" xfId="2412"/>
    <cellStyle name="Währung 3 3 12" xfId="624"/>
    <cellStyle name="Währung 3 3 12 2" xfId="2574"/>
    <cellStyle name="Währung 3 3 13" xfId="772"/>
    <cellStyle name="Währung 3 3 13 2" xfId="2722"/>
    <cellStyle name="Währung 3 3 14" xfId="1368"/>
    <cellStyle name="Währung 3 3 14 2" xfId="3318"/>
    <cellStyle name="Währung 3 3 15" xfId="1964"/>
    <cellStyle name="Währung 3 3 2" xfId="28"/>
    <cellStyle name="Währung 3 3 2 2" xfId="176"/>
    <cellStyle name="Währung 3 3 2 2 2" xfId="934"/>
    <cellStyle name="Währung 3 3 2 2 2 2" xfId="2884"/>
    <cellStyle name="Währung 3 3 2 2 3" xfId="1530"/>
    <cellStyle name="Währung 3 3 2 2 3 2" xfId="3480"/>
    <cellStyle name="Währung 3 3 2 2 4" xfId="2126"/>
    <cellStyle name="Währung 3 3 2 3" xfId="324"/>
    <cellStyle name="Währung 3 3 2 3 2" xfId="1082"/>
    <cellStyle name="Währung 3 3 2 3 2 2" xfId="3032"/>
    <cellStyle name="Währung 3 3 2 3 3" xfId="1678"/>
    <cellStyle name="Währung 3 3 2 3 3 2" xfId="3628"/>
    <cellStyle name="Währung 3 3 2 3 4" xfId="2274"/>
    <cellStyle name="Währung 3 3 2 4" xfId="476"/>
    <cellStyle name="Währung 3 3 2 4 2" xfId="1234"/>
    <cellStyle name="Währung 3 3 2 4 2 2" xfId="3184"/>
    <cellStyle name="Währung 3 3 2 4 3" xfId="1830"/>
    <cellStyle name="Währung 3 3 2 4 3 2" xfId="3780"/>
    <cellStyle name="Währung 3 3 2 4 4" xfId="2426"/>
    <cellStyle name="Währung 3 3 2 5" xfId="638"/>
    <cellStyle name="Währung 3 3 2 5 2" xfId="2588"/>
    <cellStyle name="Währung 3 3 2 6" xfId="786"/>
    <cellStyle name="Währung 3 3 2 6 2" xfId="2736"/>
    <cellStyle name="Währung 3 3 2 7" xfId="1382"/>
    <cellStyle name="Währung 3 3 2 7 2" xfId="3332"/>
    <cellStyle name="Währung 3 3 2 8" xfId="1978"/>
    <cellStyle name="Währung 3 3 3" xfId="65"/>
    <cellStyle name="Währung 3 3 3 2" xfId="213"/>
    <cellStyle name="Währung 3 3 3 2 2" xfId="971"/>
    <cellStyle name="Währung 3 3 3 2 2 2" xfId="2921"/>
    <cellStyle name="Währung 3 3 3 2 3" xfId="1567"/>
    <cellStyle name="Währung 3 3 3 2 3 2" xfId="3517"/>
    <cellStyle name="Währung 3 3 3 2 4" xfId="2163"/>
    <cellStyle name="Währung 3 3 3 3" xfId="361"/>
    <cellStyle name="Währung 3 3 3 3 2" xfId="1119"/>
    <cellStyle name="Währung 3 3 3 3 2 2" xfId="3069"/>
    <cellStyle name="Währung 3 3 3 3 3" xfId="1715"/>
    <cellStyle name="Währung 3 3 3 3 3 2" xfId="3665"/>
    <cellStyle name="Währung 3 3 3 3 4" xfId="2311"/>
    <cellStyle name="Währung 3 3 3 4" xfId="513"/>
    <cellStyle name="Währung 3 3 3 4 2" xfId="1271"/>
    <cellStyle name="Währung 3 3 3 4 2 2" xfId="3221"/>
    <cellStyle name="Währung 3 3 3 4 3" xfId="1867"/>
    <cellStyle name="Währung 3 3 3 4 3 2" xfId="3817"/>
    <cellStyle name="Währung 3 3 3 4 4" xfId="2463"/>
    <cellStyle name="Währung 3 3 3 5" xfId="675"/>
    <cellStyle name="Währung 3 3 3 5 2" xfId="2625"/>
    <cellStyle name="Währung 3 3 3 6" xfId="823"/>
    <cellStyle name="Währung 3 3 3 6 2" xfId="2773"/>
    <cellStyle name="Währung 3 3 3 7" xfId="1419"/>
    <cellStyle name="Währung 3 3 3 7 2" xfId="3369"/>
    <cellStyle name="Währung 3 3 3 8" xfId="2015"/>
    <cellStyle name="Währung 3 3 4" xfId="81"/>
    <cellStyle name="Währung 3 3 4 2" xfId="229"/>
    <cellStyle name="Währung 3 3 4 2 2" xfId="987"/>
    <cellStyle name="Währung 3 3 4 2 2 2" xfId="2937"/>
    <cellStyle name="Währung 3 3 4 2 3" xfId="1583"/>
    <cellStyle name="Währung 3 3 4 2 3 2" xfId="3533"/>
    <cellStyle name="Währung 3 3 4 2 4" xfId="2179"/>
    <cellStyle name="Währung 3 3 4 3" xfId="377"/>
    <cellStyle name="Währung 3 3 4 3 2" xfId="1135"/>
    <cellStyle name="Währung 3 3 4 3 2 2" xfId="3085"/>
    <cellStyle name="Währung 3 3 4 3 3" xfId="1731"/>
    <cellStyle name="Währung 3 3 4 3 3 2" xfId="3681"/>
    <cellStyle name="Währung 3 3 4 3 4" xfId="2327"/>
    <cellStyle name="Währung 3 3 4 4" xfId="529"/>
    <cellStyle name="Währung 3 3 4 4 2" xfId="1287"/>
    <cellStyle name="Währung 3 3 4 4 2 2" xfId="3237"/>
    <cellStyle name="Währung 3 3 4 4 3" xfId="1883"/>
    <cellStyle name="Währung 3 3 4 4 3 2" xfId="3833"/>
    <cellStyle name="Währung 3 3 4 4 4" xfId="2479"/>
    <cellStyle name="Währung 3 3 4 5" xfId="691"/>
    <cellStyle name="Währung 3 3 4 5 2" xfId="2641"/>
    <cellStyle name="Währung 3 3 4 6" xfId="839"/>
    <cellStyle name="Währung 3 3 4 6 2" xfId="2789"/>
    <cellStyle name="Währung 3 3 4 7" xfId="1435"/>
    <cellStyle name="Währung 3 3 4 7 2" xfId="3385"/>
    <cellStyle name="Währung 3 3 4 8" xfId="2031"/>
    <cellStyle name="Währung 3 3 5" xfId="100"/>
    <cellStyle name="Währung 3 3 5 2" xfId="248"/>
    <cellStyle name="Währung 3 3 5 2 2" xfId="1006"/>
    <cellStyle name="Währung 3 3 5 2 2 2" xfId="2956"/>
    <cellStyle name="Währung 3 3 5 2 3" xfId="1602"/>
    <cellStyle name="Währung 3 3 5 2 3 2" xfId="3552"/>
    <cellStyle name="Währung 3 3 5 2 4" xfId="2198"/>
    <cellStyle name="Währung 3 3 5 3" xfId="396"/>
    <cellStyle name="Währung 3 3 5 3 2" xfId="1154"/>
    <cellStyle name="Währung 3 3 5 3 2 2" xfId="3104"/>
    <cellStyle name="Währung 3 3 5 3 3" xfId="1750"/>
    <cellStyle name="Währung 3 3 5 3 3 2" xfId="3700"/>
    <cellStyle name="Währung 3 3 5 3 4" xfId="2346"/>
    <cellStyle name="Währung 3 3 5 4" xfId="548"/>
    <cellStyle name="Währung 3 3 5 4 2" xfId="1306"/>
    <cellStyle name="Währung 3 3 5 4 2 2" xfId="3256"/>
    <cellStyle name="Währung 3 3 5 4 3" xfId="1902"/>
    <cellStyle name="Währung 3 3 5 4 3 2" xfId="3852"/>
    <cellStyle name="Währung 3 3 5 4 4" xfId="2498"/>
    <cellStyle name="Währung 3 3 5 5" xfId="710"/>
    <cellStyle name="Währung 3 3 5 5 2" xfId="2660"/>
    <cellStyle name="Währung 3 3 5 6" xfId="858"/>
    <cellStyle name="Währung 3 3 5 6 2" xfId="2808"/>
    <cellStyle name="Währung 3 3 5 7" xfId="1454"/>
    <cellStyle name="Währung 3 3 5 7 2" xfId="3404"/>
    <cellStyle name="Währung 3 3 5 8" xfId="2050"/>
    <cellStyle name="Währung 3 3 6" xfId="114"/>
    <cellStyle name="Währung 3 3 6 2" xfId="262"/>
    <cellStyle name="Währung 3 3 6 2 2" xfId="1020"/>
    <cellStyle name="Währung 3 3 6 2 2 2" xfId="2970"/>
    <cellStyle name="Währung 3 3 6 2 3" xfId="1616"/>
    <cellStyle name="Währung 3 3 6 2 3 2" xfId="3566"/>
    <cellStyle name="Währung 3 3 6 2 4" xfId="2212"/>
    <cellStyle name="Währung 3 3 6 3" xfId="410"/>
    <cellStyle name="Währung 3 3 6 3 2" xfId="1168"/>
    <cellStyle name="Währung 3 3 6 3 2 2" xfId="3118"/>
    <cellStyle name="Währung 3 3 6 3 3" xfId="1764"/>
    <cellStyle name="Währung 3 3 6 3 3 2" xfId="3714"/>
    <cellStyle name="Währung 3 3 6 3 4" xfId="2360"/>
    <cellStyle name="Währung 3 3 6 4" xfId="562"/>
    <cellStyle name="Währung 3 3 6 4 2" xfId="1320"/>
    <cellStyle name="Währung 3 3 6 4 2 2" xfId="3270"/>
    <cellStyle name="Währung 3 3 6 4 3" xfId="1916"/>
    <cellStyle name="Währung 3 3 6 4 3 2" xfId="3866"/>
    <cellStyle name="Währung 3 3 6 4 4" xfId="2512"/>
    <cellStyle name="Währung 3 3 6 5" xfId="724"/>
    <cellStyle name="Währung 3 3 6 5 2" xfId="2674"/>
    <cellStyle name="Währung 3 3 6 6" xfId="872"/>
    <cellStyle name="Währung 3 3 6 6 2" xfId="2822"/>
    <cellStyle name="Währung 3 3 6 7" xfId="1468"/>
    <cellStyle name="Währung 3 3 6 7 2" xfId="3418"/>
    <cellStyle name="Währung 3 3 6 8" xfId="2064"/>
    <cellStyle name="Währung 3 3 7" xfId="128"/>
    <cellStyle name="Währung 3 3 7 2" xfId="276"/>
    <cellStyle name="Währung 3 3 7 2 2" xfId="1034"/>
    <cellStyle name="Währung 3 3 7 2 2 2" xfId="2984"/>
    <cellStyle name="Währung 3 3 7 2 3" xfId="1630"/>
    <cellStyle name="Währung 3 3 7 2 3 2" xfId="3580"/>
    <cellStyle name="Währung 3 3 7 2 4" xfId="2226"/>
    <cellStyle name="Währung 3 3 7 3" xfId="424"/>
    <cellStyle name="Währung 3 3 7 3 2" xfId="1182"/>
    <cellStyle name="Währung 3 3 7 3 2 2" xfId="3132"/>
    <cellStyle name="Währung 3 3 7 3 3" xfId="1778"/>
    <cellStyle name="Währung 3 3 7 3 3 2" xfId="3728"/>
    <cellStyle name="Währung 3 3 7 3 4" xfId="2374"/>
    <cellStyle name="Währung 3 3 7 4" xfId="576"/>
    <cellStyle name="Währung 3 3 7 4 2" xfId="1334"/>
    <cellStyle name="Währung 3 3 7 4 2 2" xfId="3284"/>
    <cellStyle name="Währung 3 3 7 4 3" xfId="1930"/>
    <cellStyle name="Währung 3 3 7 4 3 2" xfId="3880"/>
    <cellStyle name="Währung 3 3 7 4 4" xfId="2526"/>
    <cellStyle name="Währung 3 3 7 5" xfId="738"/>
    <cellStyle name="Währung 3 3 7 5 2" xfId="2688"/>
    <cellStyle name="Währung 3 3 7 6" xfId="886"/>
    <cellStyle name="Währung 3 3 7 6 2" xfId="2836"/>
    <cellStyle name="Währung 3 3 7 7" xfId="1482"/>
    <cellStyle name="Währung 3 3 7 7 2" xfId="3432"/>
    <cellStyle name="Währung 3 3 7 8" xfId="2078"/>
    <cellStyle name="Währung 3 3 8" xfId="142"/>
    <cellStyle name="Währung 3 3 8 2" xfId="290"/>
    <cellStyle name="Währung 3 3 8 2 2" xfId="1048"/>
    <cellStyle name="Währung 3 3 8 2 2 2" xfId="2998"/>
    <cellStyle name="Währung 3 3 8 2 3" xfId="1644"/>
    <cellStyle name="Währung 3 3 8 2 3 2" xfId="3594"/>
    <cellStyle name="Währung 3 3 8 2 4" xfId="2240"/>
    <cellStyle name="Währung 3 3 8 3" xfId="438"/>
    <cellStyle name="Währung 3 3 8 3 2" xfId="1196"/>
    <cellStyle name="Währung 3 3 8 3 2 2" xfId="3146"/>
    <cellStyle name="Währung 3 3 8 3 3" xfId="1792"/>
    <cellStyle name="Währung 3 3 8 3 3 2" xfId="3742"/>
    <cellStyle name="Währung 3 3 8 3 4" xfId="2388"/>
    <cellStyle name="Währung 3 3 8 4" xfId="590"/>
    <cellStyle name="Währung 3 3 8 4 2" xfId="1348"/>
    <cellStyle name="Währung 3 3 8 4 2 2" xfId="3298"/>
    <cellStyle name="Währung 3 3 8 4 3" xfId="1944"/>
    <cellStyle name="Währung 3 3 8 4 3 2" xfId="3894"/>
    <cellStyle name="Währung 3 3 8 4 4" xfId="2540"/>
    <cellStyle name="Währung 3 3 8 5" xfId="752"/>
    <cellStyle name="Währung 3 3 8 5 2" xfId="2702"/>
    <cellStyle name="Währung 3 3 8 6" xfId="900"/>
    <cellStyle name="Währung 3 3 8 6 2" xfId="2850"/>
    <cellStyle name="Währung 3 3 8 7" xfId="1496"/>
    <cellStyle name="Währung 3 3 8 7 2" xfId="3446"/>
    <cellStyle name="Währung 3 3 8 8" xfId="2092"/>
    <cellStyle name="Währung 3 3 9" xfId="162"/>
    <cellStyle name="Währung 3 3 9 2" xfId="920"/>
    <cellStyle name="Währung 3 3 9 2 2" xfId="2870"/>
    <cellStyle name="Währung 3 3 9 3" xfId="1516"/>
    <cellStyle name="Währung 3 3 9 3 2" xfId="3466"/>
    <cellStyle name="Währung 3 3 9 4" xfId="2112"/>
    <cellStyle name="Währung 3 4" xfId="18"/>
    <cellStyle name="Währung 3 4 10" xfId="314"/>
    <cellStyle name="Währung 3 4 10 2" xfId="1072"/>
    <cellStyle name="Währung 3 4 10 2 2" xfId="3022"/>
    <cellStyle name="Währung 3 4 10 3" xfId="1668"/>
    <cellStyle name="Währung 3 4 10 3 2" xfId="3618"/>
    <cellStyle name="Währung 3 4 10 4" xfId="2264"/>
    <cellStyle name="Währung 3 4 11" xfId="466"/>
    <cellStyle name="Währung 3 4 11 2" xfId="1224"/>
    <cellStyle name="Währung 3 4 11 2 2" xfId="3174"/>
    <cellStyle name="Währung 3 4 11 3" xfId="1820"/>
    <cellStyle name="Währung 3 4 11 3 2" xfId="3770"/>
    <cellStyle name="Währung 3 4 11 4" xfId="2416"/>
    <cellStyle name="Währung 3 4 12" xfId="628"/>
    <cellStyle name="Währung 3 4 12 2" xfId="2578"/>
    <cellStyle name="Währung 3 4 13" xfId="776"/>
    <cellStyle name="Währung 3 4 13 2" xfId="2726"/>
    <cellStyle name="Währung 3 4 14" xfId="1372"/>
    <cellStyle name="Währung 3 4 14 2" xfId="3322"/>
    <cellStyle name="Währung 3 4 15" xfId="1968"/>
    <cellStyle name="Währung 3 4 2" xfId="32"/>
    <cellStyle name="Währung 3 4 2 2" xfId="180"/>
    <cellStyle name="Währung 3 4 2 2 2" xfId="938"/>
    <cellStyle name="Währung 3 4 2 2 2 2" xfId="2888"/>
    <cellStyle name="Währung 3 4 2 2 3" xfId="1534"/>
    <cellStyle name="Währung 3 4 2 2 3 2" xfId="3484"/>
    <cellStyle name="Währung 3 4 2 2 4" xfId="2130"/>
    <cellStyle name="Währung 3 4 2 3" xfId="328"/>
    <cellStyle name="Währung 3 4 2 3 2" xfId="1086"/>
    <cellStyle name="Währung 3 4 2 3 2 2" xfId="3036"/>
    <cellStyle name="Währung 3 4 2 3 3" xfId="1682"/>
    <cellStyle name="Währung 3 4 2 3 3 2" xfId="3632"/>
    <cellStyle name="Währung 3 4 2 3 4" xfId="2278"/>
    <cellStyle name="Währung 3 4 2 4" xfId="480"/>
    <cellStyle name="Währung 3 4 2 4 2" xfId="1238"/>
    <cellStyle name="Währung 3 4 2 4 2 2" xfId="3188"/>
    <cellStyle name="Währung 3 4 2 4 3" xfId="1834"/>
    <cellStyle name="Währung 3 4 2 4 3 2" xfId="3784"/>
    <cellStyle name="Währung 3 4 2 4 4" xfId="2430"/>
    <cellStyle name="Währung 3 4 2 5" xfId="642"/>
    <cellStyle name="Währung 3 4 2 5 2" xfId="2592"/>
    <cellStyle name="Währung 3 4 2 6" xfId="790"/>
    <cellStyle name="Währung 3 4 2 6 2" xfId="2740"/>
    <cellStyle name="Währung 3 4 2 7" xfId="1386"/>
    <cellStyle name="Währung 3 4 2 7 2" xfId="3336"/>
    <cellStyle name="Währung 3 4 2 8" xfId="1982"/>
    <cellStyle name="Währung 3 4 3" xfId="69"/>
    <cellStyle name="Währung 3 4 3 2" xfId="217"/>
    <cellStyle name="Währung 3 4 3 2 2" xfId="975"/>
    <cellStyle name="Währung 3 4 3 2 2 2" xfId="2925"/>
    <cellStyle name="Währung 3 4 3 2 3" xfId="1571"/>
    <cellStyle name="Währung 3 4 3 2 3 2" xfId="3521"/>
    <cellStyle name="Währung 3 4 3 2 4" xfId="2167"/>
    <cellStyle name="Währung 3 4 3 3" xfId="365"/>
    <cellStyle name="Währung 3 4 3 3 2" xfId="1123"/>
    <cellStyle name="Währung 3 4 3 3 2 2" xfId="3073"/>
    <cellStyle name="Währung 3 4 3 3 3" xfId="1719"/>
    <cellStyle name="Währung 3 4 3 3 3 2" xfId="3669"/>
    <cellStyle name="Währung 3 4 3 3 4" xfId="2315"/>
    <cellStyle name="Währung 3 4 3 4" xfId="517"/>
    <cellStyle name="Währung 3 4 3 4 2" xfId="1275"/>
    <cellStyle name="Währung 3 4 3 4 2 2" xfId="3225"/>
    <cellStyle name="Währung 3 4 3 4 3" xfId="1871"/>
    <cellStyle name="Währung 3 4 3 4 3 2" xfId="3821"/>
    <cellStyle name="Währung 3 4 3 4 4" xfId="2467"/>
    <cellStyle name="Währung 3 4 3 5" xfId="679"/>
    <cellStyle name="Währung 3 4 3 5 2" xfId="2629"/>
    <cellStyle name="Währung 3 4 3 6" xfId="827"/>
    <cellStyle name="Währung 3 4 3 6 2" xfId="2777"/>
    <cellStyle name="Währung 3 4 3 7" xfId="1423"/>
    <cellStyle name="Währung 3 4 3 7 2" xfId="3373"/>
    <cellStyle name="Währung 3 4 3 8" xfId="2019"/>
    <cellStyle name="Währung 3 4 4" xfId="85"/>
    <cellStyle name="Währung 3 4 4 2" xfId="233"/>
    <cellStyle name="Währung 3 4 4 2 2" xfId="991"/>
    <cellStyle name="Währung 3 4 4 2 2 2" xfId="2941"/>
    <cellStyle name="Währung 3 4 4 2 3" xfId="1587"/>
    <cellStyle name="Währung 3 4 4 2 3 2" xfId="3537"/>
    <cellStyle name="Währung 3 4 4 2 4" xfId="2183"/>
    <cellStyle name="Währung 3 4 4 3" xfId="381"/>
    <cellStyle name="Währung 3 4 4 3 2" xfId="1139"/>
    <cellStyle name="Währung 3 4 4 3 2 2" xfId="3089"/>
    <cellStyle name="Währung 3 4 4 3 3" xfId="1735"/>
    <cellStyle name="Währung 3 4 4 3 3 2" xfId="3685"/>
    <cellStyle name="Währung 3 4 4 3 4" xfId="2331"/>
    <cellStyle name="Währung 3 4 4 4" xfId="533"/>
    <cellStyle name="Währung 3 4 4 4 2" xfId="1291"/>
    <cellStyle name="Währung 3 4 4 4 2 2" xfId="3241"/>
    <cellStyle name="Währung 3 4 4 4 3" xfId="1887"/>
    <cellStyle name="Währung 3 4 4 4 3 2" xfId="3837"/>
    <cellStyle name="Währung 3 4 4 4 4" xfId="2483"/>
    <cellStyle name="Währung 3 4 4 5" xfId="695"/>
    <cellStyle name="Währung 3 4 4 5 2" xfId="2645"/>
    <cellStyle name="Währung 3 4 4 6" xfId="843"/>
    <cellStyle name="Währung 3 4 4 6 2" xfId="2793"/>
    <cellStyle name="Währung 3 4 4 7" xfId="1439"/>
    <cellStyle name="Währung 3 4 4 7 2" xfId="3389"/>
    <cellStyle name="Währung 3 4 4 8" xfId="2035"/>
    <cellStyle name="Währung 3 4 5" xfId="104"/>
    <cellStyle name="Währung 3 4 5 2" xfId="252"/>
    <cellStyle name="Währung 3 4 5 2 2" xfId="1010"/>
    <cellStyle name="Währung 3 4 5 2 2 2" xfId="2960"/>
    <cellStyle name="Währung 3 4 5 2 3" xfId="1606"/>
    <cellStyle name="Währung 3 4 5 2 3 2" xfId="3556"/>
    <cellStyle name="Währung 3 4 5 2 4" xfId="2202"/>
    <cellStyle name="Währung 3 4 5 3" xfId="400"/>
    <cellStyle name="Währung 3 4 5 3 2" xfId="1158"/>
    <cellStyle name="Währung 3 4 5 3 2 2" xfId="3108"/>
    <cellStyle name="Währung 3 4 5 3 3" xfId="1754"/>
    <cellStyle name="Währung 3 4 5 3 3 2" xfId="3704"/>
    <cellStyle name="Währung 3 4 5 3 4" xfId="2350"/>
    <cellStyle name="Währung 3 4 5 4" xfId="552"/>
    <cellStyle name="Währung 3 4 5 4 2" xfId="1310"/>
    <cellStyle name="Währung 3 4 5 4 2 2" xfId="3260"/>
    <cellStyle name="Währung 3 4 5 4 3" xfId="1906"/>
    <cellStyle name="Währung 3 4 5 4 3 2" xfId="3856"/>
    <cellStyle name="Währung 3 4 5 4 4" xfId="2502"/>
    <cellStyle name="Währung 3 4 5 5" xfId="714"/>
    <cellStyle name="Währung 3 4 5 5 2" xfId="2664"/>
    <cellStyle name="Währung 3 4 5 6" xfId="862"/>
    <cellStyle name="Währung 3 4 5 6 2" xfId="2812"/>
    <cellStyle name="Währung 3 4 5 7" xfId="1458"/>
    <cellStyle name="Währung 3 4 5 7 2" xfId="3408"/>
    <cellStyle name="Währung 3 4 5 8" xfId="2054"/>
    <cellStyle name="Währung 3 4 6" xfId="118"/>
    <cellStyle name="Währung 3 4 6 2" xfId="266"/>
    <cellStyle name="Währung 3 4 6 2 2" xfId="1024"/>
    <cellStyle name="Währung 3 4 6 2 2 2" xfId="2974"/>
    <cellStyle name="Währung 3 4 6 2 3" xfId="1620"/>
    <cellStyle name="Währung 3 4 6 2 3 2" xfId="3570"/>
    <cellStyle name="Währung 3 4 6 2 4" xfId="2216"/>
    <cellStyle name="Währung 3 4 6 3" xfId="414"/>
    <cellStyle name="Währung 3 4 6 3 2" xfId="1172"/>
    <cellStyle name="Währung 3 4 6 3 2 2" xfId="3122"/>
    <cellStyle name="Währung 3 4 6 3 3" xfId="1768"/>
    <cellStyle name="Währung 3 4 6 3 3 2" xfId="3718"/>
    <cellStyle name="Währung 3 4 6 3 4" xfId="2364"/>
    <cellStyle name="Währung 3 4 6 4" xfId="566"/>
    <cellStyle name="Währung 3 4 6 4 2" xfId="1324"/>
    <cellStyle name="Währung 3 4 6 4 2 2" xfId="3274"/>
    <cellStyle name="Währung 3 4 6 4 3" xfId="1920"/>
    <cellStyle name="Währung 3 4 6 4 3 2" xfId="3870"/>
    <cellStyle name="Währung 3 4 6 4 4" xfId="2516"/>
    <cellStyle name="Währung 3 4 6 5" xfId="728"/>
    <cellStyle name="Währung 3 4 6 5 2" xfId="2678"/>
    <cellStyle name="Währung 3 4 6 6" xfId="876"/>
    <cellStyle name="Währung 3 4 6 6 2" xfId="2826"/>
    <cellStyle name="Währung 3 4 6 7" xfId="1472"/>
    <cellStyle name="Währung 3 4 6 7 2" xfId="3422"/>
    <cellStyle name="Währung 3 4 6 8" xfId="2068"/>
    <cellStyle name="Währung 3 4 7" xfId="132"/>
    <cellStyle name="Währung 3 4 7 2" xfId="280"/>
    <cellStyle name="Währung 3 4 7 2 2" xfId="1038"/>
    <cellStyle name="Währung 3 4 7 2 2 2" xfId="2988"/>
    <cellStyle name="Währung 3 4 7 2 3" xfId="1634"/>
    <cellStyle name="Währung 3 4 7 2 3 2" xfId="3584"/>
    <cellStyle name="Währung 3 4 7 2 4" xfId="2230"/>
    <cellStyle name="Währung 3 4 7 3" xfId="428"/>
    <cellStyle name="Währung 3 4 7 3 2" xfId="1186"/>
    <cellStyle name="Währung 3 4 7 3 2 2" xfId="3136"/>
    <cellStyle name="Währung 3 4 7 3 3" xfId="1782"/>
    <cellStyle name="Währung 3 4 7 3 3 2" xfId="3732"/>
    <cellStyle name="Währung 3 4 7 3 4" xfId="2378"/>
    <cellStyle name="Währung 3 4 7 4" xfId="580"/>
    <cellStyle name="Währung 3 4 7 4 2" xfId="1338"/>
    <cellStyle name="Währung 3 4 7 4 2 2" xfId="3288"/>
    <cellStyle name="Währung 3 4 7 4 3" xfId="1934"/>
    <cellStyle name="Währung 3 4 7 4 3 2" xfId="3884"/>
    <cellStyle name="Währung 3 4 7 4 4" xfId="2530"/>
    <cellStyle name="Währung 3 4 7 5" xfId="742"/>
    <cellStyle name="Währung 3 4 7 5 2" xfId="2692"/>
    <cellStyle name="Währung 3 4 7 6" xfId="890"/>
    <cellStyle name="Währung 3 4 7 6 2" xfId="2840"/>
    <cellStyle name="Währung 3 4 7 7" xfId="1486"/>
    <cellStyle name="Währung 3 4 7 7 2" xfId="3436"/>
    <cellStyle name="Währung 3 4 7 8" xfId="2082"/>
    <cellStyle name="Währung 3 4 8" xfId="146"/>
    <cellStyle name="Währung 3 4 8 2" xfId="294"/>
    <cellStyle name="Währung 3 4 8 2 2" xfId="1052"/>
    <cellStyle name="Währung 3 4 8 2 2 2" xfId="3002"/>
    <cellStyle name="Währung 3 4 8 2 3" xfId="1648"/>
    <cellStyle name="Währung 3 4 8 2 3 2" xfId="3598"/>
    <cellStyle name="Währung 3 4 8 2 4" xfId="2244"/>
    <cellStyle name="Währung 3 4 8 3" xfId="442"/>
    <cellStyle name="Währung 3 4 8 3 2" xfId="1200"/>
    <cellStyle name="Währung 3 4 8 3 2 2" xfId="3150"/>
    <cellStyle name="Währung 3 4 8 3 3" xfId="1796"/>
    <cellStyle name="Währung 3 4 8 3 3 2" xfId="3746"/>
    <cellStyle name="Währung 3 4 8 3 4" xfId="2392"/>
    <cellStyle name="Währung 3 4 8 4" xfId="594"/>
    <cellStyle name="Währung 3 4 8 4 2" xfId="1352"/>
    <cellStyle name="Währung 3 4 8 4 2 2" xfId="3302"/>
    <cellStyle name="Währung 3 4 8 4 3" xfId="1948"/>
    <cellStyle name="Währung 3 4 8 4 3 2" xfId="3898"/>
    <cellStyle name="Währung 3 4 8 4 4" xfId="2544"/>
    <cellStyle name="Währung 3 4 8 5" xfId="756"/>
    <cellStyle name="Währung 3 4 8 5 2" xfId="2706"/>
    <cellStyle name="Währung 3 4 8 6" xfId="904"/>
    <cellStyle name="Währung 3 4 8 6 2" xfId="2854"/>
    <cellStyle name="Währung 3 4 8 7" xfId="1500"/>
    <cellStyle name="Währung 3 4 8 7 2" xfId="3450"/>
    <cellStyle name="Währung 3 4 8 8" xfId="2096"/>
    <cellStyle name="Währung 3 4 9" xfId="166"/>
    <cellStyle name="Währung 3 4 9 2" xfId="924"/>
    <cellStyle name="Währung 3 4 9 2 2" xfId="2874"/>
    <cellStyle name="Währung 3 4 9 3" xfId="1520"/>
    <cellStyle name="Währung 3 4 9 3 2" xfId="3470"/>
    <cellStyle name="Währung 3 4 9 4" xfId="2116"/>
    <cellStyle name="Währung 3 5" xfId="22"/>
    <cellStyle name="Währung 3 5 10" xfId="318"/>
    <cellStyle name="Währung 3 5 10 2" xfId="1076"/>
    <cellStyle name="Währung 3 5 10 2 2" xfId="3026"/>
    <cellStyle name="Währung 3 5 10 3" xfId="1672"/>
    <cellStyle name="Währung 3 5 10 3 2" xfId="3622"/>
    <cellStyle name="Währung 3 5 10 4" xfId="2268"/>
    <cellStyle name="Währung 3 5 11" xfId="470"/>
    <cellStyle name="Währung 3 5 11 2" xfId="1228"/>
    <cellStyle name="Währung 3 5 11 2 2" xfId="3178"/>
    <cellStyle name="Währung 3 5 11 3" xfId="1824"/>
    <cellStyle name="Währung 3 5 11 3 2" xfId="3774"/>
    <cellStyle name="Währung 3 5 11 4" xfId="2420"/>
    <cellStyle name="Währung 3 5 12" xfId="632"/>
    <cellStyle name="Währung 3 5 12 2" xfId="2582"/>
    <cellStyle name="Währung 3 5 13" xfId="780"/>
    <cellStyle name="Währung 3 5 13 2" xfId="2730"/>
    <cellStyle name="Währung 3 5 14" xfId="1376"/>
    <cellStyle name="Währung 3 5 14 2" xfId="3326"/>
    <cellStyle name="Währung 3 5 15" xfId="1972"/>
    <cellStyle name="Währung 3 5 2" xfId="36"/>
    <cellStyle name="Währung 3 5 2 2" xfId="184"/>
    <cellStyle name="Währung 3 5 2 2 2" xfId="942"/>
    <cellStyle name="Währung 3 5 2 2 2 2" xfId="2892"/>
    <cellStyle name="Währung 3 5 2 2 3" xfId="1538"/>
    <cellStyle name="Währung 3 5 2 2 3 2" xfId="3488"/>
    <cellStyle name="Währung 3 5 2 2 4" xfId="2134"/>
    <cellStyle name="Währung 3 5 2 3" xfId="332"/>
    <cellStyle name="Währung 3 5 2 3 2" xfId="1090"/>
    <cellStyle name="Währung 3 5 2 3 2 2" xfId="3040"/>
    <cellStyle name="Währung 3 5 2 3 3" xfId="1686"/>
    <cellStyle name="Währung 3 5 2 3 3 2" xfId="3636"/>
    <cellStyle name="Währung 3 5 2 3 4" xfId="2282"/>
    <cellStyle name="Währung 3 5 2 4" xfId="484"/>
    <cellStyle name="Währung 3 5 2 4 2" xfId="1242"/>
    <cellStyle name="Währung 3 5 2 4 2 2" xfId="3192"/>
    <cellStyle name="Währung 3 5 2 4 3" xfId="1838"/>
    <cellStyle name="Währung 3 5 2 4 3 2" xfId="3788"/>
    <cellStyle name="Währung 3 5 2 4 4" xfId="2434"/>
    <cellStyle name="Währung 3 5 2 5" xfId="646"/>
    <cellStyle name="Währung 3 5 2 5 2" xfId="2596"/>
    <cellStyle name="Währung 3 5 2 6" xfId="794"/>
    <cellStyle name="Währung 3 5 2 6 2" xfId="2744"/>
    <cellStyle name="Währung 3 5 2 7" xfId="1390"/>
    <cellStyle name="Währung 3 5 2 7 2" xfId="3340"/>
    <cellStyle name="Währung 3 5 2 8" xfId="1986"/>
    <cellStyle name="Währung 3 5 3" xfId="73"/>
    <cellStyle name="Währung 3 5 3 2" xfId="221"/>
    <cellStyle name="Währung 3 5 3 2 2" xfId="979"/>
    <cellStyle name="Währung 3 5 3 2 2 2" xfId="2929"/>
    <cellStyle name="Währung 3 5 3 2 3" xfId="1575"/>
    <cellStyle name="Währung 3 5 3 2 3 2" xfId="3525"/>
    <cellStyle name="Währung 3 5 3 2 4" xfId="2171"/>
    <cellStyle name="Währung 3 5 3 3" xfId="369"/>
    <cellStyle name="Währung 3 5 3 3 2" xfId="1127"/>
    <cellStyle name="Währung 3 5 3 3 2 2" xfId="3077"/>
    <cellStyle name="Währung 3 5 3 3 3" xfId="1723"/>
    <cellStyle name="Währung 3 5 3 3 3 2" xfId="3673"/>
    <cellStyle name="Währung 3 5 3 3 4" xfId="2319"/>
    <cellStyle name="Währung 3 5 3 4" xfId="521"/>
    <cellStyle name="Währung 3 5 3 4 2" xfId="1279"/>
    <cellStyle name="Währung 3 5 3 4 2 2" xfId="3229"/>
    <cellStyle name="Währung 3 5 3 4 3" xfId="1875"/>
    <cellStyle name="Währung 3 5 3 4 3 2" xfId="3825"/>
    <cellStyle name="Währung 3 5 3 4 4" xfId="2471"/>
    <cellStyle name="Währung 3 5 3 5" xfId="683"/>
    <cellStyle name="Währung 3 5 3 5 2" xfId="2633"/>
    <cellStyle name="Währung 3 5 3 6" xfId="831"/>
    <cellStyle name="Währung 3 5 3 6 2" xfId="2781"/>
    <cellStyle name="Währung 3 5 3 7" xfId="1427"/>
    <cellStyle name="Währung 3 5 3 7 2" xfId="3377"/>
    <cellStyle name="Währung 3 5 3 8" xfId="2023"/>
    <cellStyle name="Währung 3 5 4" xfId="89"/>
    <cellStyle name="Währung 3 5 4 2" xfId="237"/>
    <cellStyle name="Währung 3 5 4 2 2" xfId="995"/>
    <cellStyle name="Währung 3 5 4 2 2 2" xfId="2945"/>
    <cellStyle name="Währung 3 5 4 2 3" xfId="1591"/>
    <cellStyle name="Währung 3 5 4 2 3 2" xfId="3541"/>
    <cellStyle name="Währung 3 5 4 2 4" xfId="2187"/>
    <cellStyle name="Währung 3 5 4 3" xfId="385"/>
    <cellStyle name="Währung 3 5 4 3 2" xfId="1143"/>
    <cellStyle name="Währung 3 5 4 3 2 2" xfId="3093"/>
    <cellStyle name="Währung 3 5 4 3 3" xfId="1739"/>
    <cellStyle name="Währung 3 5 4 3 3 2" xfId="3689"/>
    <cellStyle name="Währung 3 5 4 3 4" xfId="2335"/>
    <cellStyle name="Währung 3 5 4 4" xfId="537"/>
    <cellStyle name="Währung 3 5 4 4 2" xfId="1295"/>
    <cellStyle name="Währung 3 5 4 4 2 2" xfId="3245"/>
    <cellStyle name="Währung 3 5 4 4 3" xfId="1891"/>
    <cellStyle name="Währung 3 5 4 4 3 2" xfId="3841"/>
    <cellStyle name="Währung 3 5 4 4 4" xfId="2487"/>
    <cellStyle name="Währung 3 5 4 5" xfId="699"/>
    <cellStyle name="Währung 3 5 4 5 2" xfId="2649"/>
    <cellStyle name="Währung 3 5 4 6" xfId="847"/>
    <cellStyle name="Währung 3 5 4 6 2" xfId="2797"/>
    <cellStyle name="Währung 3 5 4 7" xfId="1443"/>
    <cellStyle name="Währung 3 5 4 7 2" xfId="3393"/>
    <cellStyle name="Währung 3 5 4 8" xfId="2039"/>
    <cellStyle name="Währung 3 5 5" xfId="108"/>
    <cellStyle name="Währung 3 5 5 2" xfId="256"/>
    <cellStyle name="Währung 3 5 5 2 2" xfId="1014"/>
    <cellStyle name="Währung 3 5 5 2 2 2" xfId="2964"/>
    <cellStyle name="Währung 3 5 5 2 3" xfId="1610"/>
    <cellStyle name="Währung 3 5 5 2 3 2" xfId="3560"/>
    <cellStyle name="Währung 3 5 5 2 4" xfId="2206"/>
    <cellStyle name="Währung 3 5 5 3" xfId="404"/>
    <cellStyle name="Währung 3 5 5 3 2" xfId="1162"/>
    <cellStyle name="Währung 3 5 5 3 2 2" xfId="3112"/>
    <cellStyle name="Währung 3 5 5 3 3" xfId="1758"/>
    <cellStyle name="Währung 3 5 5 3 3 2" xfId="3708"/>
    <cellStyle name="Währung 3 5 5 3 4" xfId="2354"/>
    <cellStyle name="Währung 3 5 5 4" xfId="556"/>
    <cellStyle name="Währung 3 5 5 4 2" xfId="1314"/>
    <cellStyle name="Währung 3 5 5 4 2 2" xfId="3264"/>
    <cellStyle name="Währung 3 5 5 4 3" xfId="1910"/>
    <cellStyle name="Währung 3 5 5 4 3 2" xfId="3860"/>
    <cellStyle name="Währung 3 5 5 4 4" xfId="2506"/>
    <cellStyle name="Währung 3 5 5 5" xfId="718"/>
    <cellStyle name="Währung 3 5 5 5 2" xfId="2668"/>
    <cellStyle name="Währung 3 5 5 6" xfId="866"/>
    <cellStyle name="Währung 3 5 5 6 2" xfId="2816"/>
    <cellStyle name="Währung 3 5 5 7" xfId="1462"/>
    <cellStyle name="Währung 3 5 5 7 2" xfId="3412"/>
    <cellStyle name="Währung 3 5 5 8" xfId="2058"/>
    <cellStyle name="Währung 3 5 6" xfId="122"/>
    <cellStyle name="Währung 3 5 6 2" xfId="270"/>
    <cellStyle name="Währung 3 5 6 2 2" xfId="1028"/>
    <cellStyle name="Währung 3 5 6 2 2 2" xfId="2978"/>
    <cellStyle name="Währung 3 5 6 2 3" xfId="1624"/>
    <cellStyle name="Währung 3 5 6 2 3 2" xfId="3574"/>
    <cellStyle name="Währung 3 5 6 2 4" xfId="2220"/>
    <cellStyle name="Währung 3 5 6 3" xfId="418"/>
    <cellStyle name="Währung 3 5 6 3 2" xfId="1176"/>
    <cellStyle name="Währung 3 5 6 3 2 2" xfId="3126"/>
    <cellStyle name="Währung 3 5 6 3 3" xfId="1772"/>
    <cellStyle name="Währung 3 5 6 3 3 2" xfId="3722"/>
    <cellStyle name="Währung 3 5 6 3 4" xfId="2368"/>
    <cellStyle name="Währung 3 5 6 4" xfId="570"/>
    <cellStyle name="Währung 3 5 6 4 2" xfId="1328"/>
    <cellStyle name="Währung 3 5 6 4 2 2" xfId="3278"/>
    <cellStyle name="Währung 3 5 6 4 3" xfId="1924"/>
    <cellStyle name="Währung 3 5 6 4 3 2" xfId="3874"/>
    <cellStyle name="Währung 3 5 6 4 4" xfId="2520"/>
    <cellStyle name="Währung 3 5 6 5" xfId="732"/>
    <cellStyle name="Währung 3 5 6 5 2" xfId="2682"/>
    <cellStyle name="Währung 3 5 6 6" xfId="880"/>
    <cellStyle name="Währung 3 5 6 6 2" xfId="2830"/>
    <cellStyle name="Währung 3 5 6 7" xfId="1476"/>
    <cellStyle name="Währung 3 5 6 7 2" xfId="3426"/>
    <cellStyle name="Währung 3 5 6 8" xfId="2072"/>
    <cellStyle name="Währung 3 5 7" xfId="136"/>
    <cellStyle name="Währung 3 5 7 2" xfId="284"/>
    <cellStyle name="Währung 3 5 7 2 2" xfId="1042"/>
    <cellStyle name="Währung 3 5 7 2 2 2" xfId="2992"/>
    <cellStyle name="Währung 3 5 7 2 3" xfId="1638"/>
    <cellStyle name="Währung 3 5 7 2 3 2" xfId="3588"/>
    <cellStyle name="Währung 3 5 7 2 4" xfId="2234"/>
    <cellStyle name="Währung 3 5 7 3" xfId="432"/>
    <cellStyle name="Währung 3 5 7 3 2" xfId="1190"/>
    <cellStyle name="Währung 3 5 7 3 2 2" xfId="3140"/>
    <cellStyle name="Währung 3 5 7 3 3" xfId="1786"/>
    <cellStyle name="Währung 3 5 7 3 3 2" xfId="3736"/>
    <cellStyle name="Währung 3 5 7 3 4" xfId="2382"/>
    <cellStyle name="Währung 3 5 7 4" xfId="584"/>
    <cellStyle name="Währung 3 5 7 4 2" xfId="1342"/>
    <cellStyle name="Währung 3 5 7 4 2 2" xfId="3292"/>
    <cellStyle name="Währung 3 5 7 4 3" xfId="1938"/>
    <cellStyle name="Währung 3 5 7 4 3 2" xfId="3888"/>
    <cellStyle name="Währung 3 5 7 4 4" xfId="2534"/>
    <cellStyle name="Währung 3 5 7 5" xfId="746"/>
    <cellStyle name="Währung 3 5 7 5 2" xfId="2696"/>
    <cellStyle name="Währung 3 5 7 6" xfId="894"/>
    <cellStyle name="Währung 3 5 7 6 2" xfId="2844"/>
    <cellStyle name="Währung 3 5 7 7" xfId="1490"/>
    <cellStyle name="Währung 3 5 7 7 2" xfId="3440"/>
    <cellStyle name="Währung 3 5 7 8" xfId="2086"/>
    <cellStyle name="Währung 3 5 8" xfId="150"/>
    <cellStyle name="Währung 3 5 8 2" xfId="298"/>
    <cellStyle name="Währung 3 5 8 2 2" xfId="1056"/>
    <cellStyle name="Währung 3 5 8 2 2 2" xfId="3006"/>
    <cellStyle name="Währung 3 5 8 2 3" xfId="1652"/>
    <cellStyle name="Währung 3 5 8 2 3 2" xfId="3602"/>
    <cellStyle name="Währung 3 5 8 2 4" xfId="2248"/>
    <cellStyle name="Währung 3 5 8 3" xfId="446"/>
    <cellStyle name="Währung 3 5 8 3 2" xfId="1204"/>
    <cellStyle name="Währung 3 5 8 3 2 2" xfId="3154"/>
    <cellStyle name="Währung 3 5 8 3 3" xfId="1800"/>
    <cellStyle name="Währung 3 5 8 3 3 2" xfId="3750"/>
    <cellStyle name="Währung 3 5 8 3 4" xfId="2396"/>
    <cellStyle name="Währung 3 5 8 4" xfId="598"/>
    <cellStyle name="Währung 3 5 8 4 2" xfId="1356"/>
    <cellStyle name="Währung 3 5 8 4 2 2" xfId="3306"/>
    <cellStyle name="Währung 3 5 8 4 3" xfId="1952"/>
    <cellStyle name="Währung 3 5 8 4 3 2" xfId="3902"/>
    <cellStyle name="Währung 3 5 8 4 4" xfId="2548"/>
    <cellStyle name="Währung 3 5 8 5" xfId="760"/>
    <cellStyle name="Währung 3 5 8 5 2" xfId="2710"/>
    <cellStyle name="Währung 3 5 8 6" xfId="908"/>
    <cellStyle name="Währung 3 5 8 6 2" xfId="2858"/>
    <cellStyle name="Währung 3 5 8 7" xfId="1504"/>
    <cellStyle name="Währung 3 5 8 7 2" xfId="3454"/>
    <cellStyle name="Währung 3 5 8 8" xfId="2100"/>
    <cellStyle name="Währung 3 5 9" xfId="170"/>
    <cellStyle name="Währung 3 5 9 2" xfId="928"/>
    <cellStyle name="Währung 3 5 9 2 2" xfId="2878"/>
    <cellStyle name="Währung 3 5 9 3" xfId="1524"/>
    <cellStyle name="Währung 3 5 9 3 2" xfId="3474"/>
    <cellStyle name="Währung 3 5 9 4" xfId="2120"/>
    <cellStyle name="Währung 3 6" xfId="24"/>
    <cellStyle name="Währung 3 6 2" xfId="172"/>
    <cellStyle name="Währung 3 6 2 2" xfId="930"/>
    <cellStyle name="Währung 3 6 2 2 2" xfId="2880"/>
    <cellStyle name="Währung 3 6 2 3" xfId="1526"/>
    <cellStyle name="Währung 3 6 2 3 2" xfId="3476"/>
    <cellStyle name="Währung 3 6 2 4" xfId="2122"/>
    <cellStyle name="Währung 3 6 3" xfId="320"/>
    <cellStyle name="Währung 3 6 3 2" xfId="1078"/>
    <cellStyle name="Währung 3 6 3 2 2" xfId="3028"/>
    <cellStyle name="Währung 3 6 3 3" xfId="1674"/>
    <cellStyle name="Währung 3 6 3 3 2" xfId="3624"/>
    <cellStyle name="Währung 3 6 3 4" xfId="2270"/>
    <cellStyle name="Währung 3 6 4" xfId="472"/>
    <cellStyle name="Währung 3 6 4 2" xfId="1230"/>
    <cellStyle name="Währung 3 6 4 2 2" xfId="3180"/>
    <cellStyle name="Währung 3 6 4 3" xfId="1826"/>
    <cellStyle name="Währung 3 6 4 3 2" xfId="3776"/>
    <cellStyle name="Währung 3 6 4 4" xfId="2422"/>
    <cellStyle name="Währung 3 6 5" xfId="634"/>
    <cellStyle name="Währung 3 6 5 2" xfId="2584"/>
    <cellStyle name="Währung 3 6 6" xfId="782"/>
    <cellStyle name="Währung 3 6 6 2" xfId="2732"/>
    <cellStyle name="Währung 3 6 7" xfId="1378"/>
    <cellStyle name="Währung 3 6 7 2" xfId="3328"/>
    <cellStyle name="Währung 3 6 8" xfId="1974"/>
    <cellStyle name="Währung 3 7" xfId="38"/>
    <cellStyle name="Währung 3 7 2" xfId="186"/>
    <cellStyle name="Währung 3 7 2 2" xfId="944"/>
    <cellStyle name="Währung 3 7 2 2 2" xfId="2894"/>
    <cellStyle name="Währung 3 7 2 3" xfId="1540"/>
    <cellStyle name="Währung 3 7 2 3 2" xfId="3490"/>
    <cellStyle name="Währung 3 7 2 4" xfId="2136"/>
    <cellStyle name="Währung 3 7 3" xfId="334"/>
    <cellStyle name="Währung 3 7 3 2" xfId="1092"/>
    <cellStyle name="Währung 3 7 3 2 2" xfId="3042"/>
    <cellStyle name="Währung 3 7 3 3" xfId="1688"/>
    <cellStyle name="Währung 3 7 3 3 2" xfId="3638"/>
    <cellStyle name="Währung 3 7 3 4" xfId="2284"/>
    <cellStyle name="Währung 3 7 4" xfId="486"/>
    <cellStyle name="Währung 3 7 4 2" xfId="1244"/>
    <cellStyle name="Währung 3 7 4 2 2" xfId="3194"/>
    <cellStyle name="Währung 3 7 4 3" xfId="1840"/>
    <cellStyle name="Währung 3 7 4 3 2" xfId="3790"/>
    <cellStyle name="Währung 3 7 4 4" xfId="2436"/>
    <cellStyle name="Währung 3 7 5" xfId="648"/>
    <cellStyle name="Währung 3 7 5 2" xfId="2598"/>
    <cellStyle name="Währung 3 7 6" xfId="796"/>
    <cellStyle name="Währung 3 7 6 2" xfId="2746"/>
    <cellStyle name="Währung 3 7 7" xfId="1392"/>
    <cellStyle name="Währung 3 7 7 2" xfId="3342"/>
    <cellStyle name="Währung 3 7 8" xfId="1988"/>
    <cellStyle name="Währung 3 8" xfId="40"/>
    <cellStyle name="Währung 3 8 10" xfId="488"/>
    <cellStyle name="Währung 3 8 10 2" xfId="1246"/>
    <cellStyle name="Währung 3 8 10 2 2" xfId="3196"/>
    <cellStyle name="Währung 3 8 10 3" xfId="1842"/>
    <cellStyle name="Währung 3 8 10 3 2" xfId="3792"/>
    <cellStyle name="Währung 3 8 10 4" xfId="2438"/>
    <cellStyle name="Währung 3 8 11" xfId="608"/>
    <cellStyle name="Währung 3 8 11 2" xfId="2558"/>
    <cellStyle name="Währung 3 8 12" xfId="614"/>
    <cellStyle name="Währung 3 8 12 2" xfId="2564"/>
    <cellStyle name="Währung 3 8 13" xfId="650"/>
    <cellStyle name="Währung 3 8 13 2" xfId="2600"/>
    <cellStyle name="Währung 3 8 14" xfId="798"/>
    <cellStyle name="Währung 3 8 14 2" xfId="2748"/>
    <cellStyle name="Währung 3 8 15" xfId="1394"/>
    <cellStyle name="Währung 3 8 15 2" xfId="3344"/>
    <cellStyle name="Währung 3 8 16" xfId="1990"/>
    <cellStyle name="Währung 3 8 2" xfId="45"/>
    <cellStyle name="Währung 3 8 2 2" xfId="193"/>
    <cellStyle name="Währung 3 8 2 2 2" xfId="951"/>
    <cellStyle name="Währung 3 8 2 2 2 2" xfId="2901"/>
    <cellStyle name="Währung 3 8 2 2 3" xfId="1547"/>
    <cellStyle name="Währung 3 8 2 2 3 2" xfId="3497"/>
    <cellStyle name="Währung 3 8 2 2 4" xfId="2143"/>
    <cellStyle name="Währung 3 8 2 3" xfId="341"/>
    <cellStyle name="Währung 3 8 2 3 2" xfId="1099"/>
    <cellStyle name="Währung 3 8 2 3 2 2" xfId="3049"/>
    <cellStyle name="Währung 3 8 2 3 3" xfId="1695"/>
    <cellStyle name="Währung 3 8 2 3 3 2" xfId="3645"/>
    <cellStyle name="Währung 3 8 2 3 4" xfId="2291"/>
    <cellStyle name="Währung 3 8 2 4" xfId="493"/>
    <cellStyle name="Währung 3 8 2 4 2" xfId="1251"/>
    <cellStyle name="Währung 3 8 2 4 2 2" xfId="3201"/>
    <cellStyle name="Währung 3 8 2 4 3" xfId="1847"/>
    <cellStyle name="Währung 3 8 2 4 3 2" xfId="3797"/>
    <cellStyle name="Währung 3 8 2 4 4" xfId="2443"/>
    <cellStyle name="Währung 3 8 2 5" xfId="655"/>
    <cellStyle name="Währung 3 8 2 5 2" xfId="2605"/>
    <cellStyle name="Währung 3 8 2 6" xfId="803"/>
    <cellStyle name="Währung 3 8 2 6 2" xfId="2753"/>
    <cellStyle name="Währung 3 8 2 7" xfId="1399"/>
    <cellStyle name="Währung 3 8 2 7 2" xfId="3349"/>
    <cellStyle name="Währung 3 8 2 8" xfId="1995"/>
    <cellStyle name="Währung 3 8 3" xfId="51"/>
    <cellStyle name="Währung 3 8 3 2" xfId="199"/>
    <cellStyle name="Währung 3 8 3 2 2" xfId="957"/>
    <cellStyle name="Währung 3 8 3 2 2 2" xfId="2907"/>
    <cellStyle name="Währung 3 8 3 2 3" xfId="1553"/>
    <cellStyle name="Währung 3 8 3 2 3 2" xfId="3503"/>
    <cellStyle name="Währung 3 8 3 2 4" xfId="2149"/>
    <cellStyle name="Währung 3 8 3 3" xfId="347"/>
    <cellStyle name="Währung 3 8 3 3 2" xfId="1105"/>
    <cellStyle name="Währung 3 8 3 3 2 2" xfId="3055"/>
    <cellStyle name="Währung 3 8 3 3 3" xfId="1701"/>
    <cellStyle name="Währung 3 8 3 3 3 2" xfId="3651"/>
    <cellStyle name="Währung 3 8 3 3 4" xfId="2297"/>
    <cellStyle name="Währung 3 8 3 4" xfId="499"/>
    <cellStyle name="Währung 3 8 3 4 2" xfId="1257"/>
    <cellStyle name="Währung 3 8 3 4 2 2" xfId="3207"/>
    <cellStyle name="Währung 3 8 3 4 3" xfId="1853"/>
    <cellStyle name="Währung 3 8 3 4 3 2" xfId="3803"/>
    <cellStyle name="Währung 3 8 3 4 4" xfId="2449"/>
    <cellStyle name="Währung 3 8 3 5" xfId="661"/>
    <cellStyle name="Währung 3 8 3 5 2" xfId="2611"/>
    <cellStyle name="Währung 3 8 3 6" xfId="809"/>
    <cellStyle name="Währung 3 8 3 6 2" xfId="2759"/>
    <cellStyle name="Währung 3 8 3 7" xfId="1405"/>
    <cellStyle name="Währung 3 8 3 7 2" xfId="3355"/>
    <cellStyle name="Währung 3 8 3 8" xfId="2001"/>
    <cellStyle name="Währung 3 8 4" xfId="57"/>
    <cellStyle name="Währung 3 8 4 2" xfId="205"/>
    <cellStyle name="Währung 3 8 4 2 2" xfId="963"/>
    <cellStyle name="Währung 3 8 4 2 2 2" xfId="2913"/>
    <cellStyle name="Währung 3 8 4 2 3" xfId="1559"/>
    <cellStyle name="Währung 3 8 4 2 3 2" xfId="3509"/>
    <cellStyle name="Währung 3 8 4 2 4" xfId="2155"/>
    <cellStyle name="Währung 3 8 4 3" xfId="353"/>
    <cellStyle name="Währung 3 8 4 3 2" xfId="1111"/>
    <cellStyle name="Währung 3 8 4 3 2 2" xfId="3061"/>
    <cellStyle name="Währung 3 8 4 3 3" xfId="1707"/>
    <cellStyle name="Währung 3 8 4 3 3 2" xfId="3657"/>
    <cellStyle name="Währung 3 8 4 3 4" xfId="2303"/>
    <cellStyle name="Währung 3 8 4 4" xfId="505"/>
    <cellStyle name="Währung 3 8 4 4 2" xfId="1263"/>
    <cellStyle name="Währung 3 8 4 4 2 2" xfId="3213"/>
    <cellStyle name="Währung 3 8 4 4 3" xfId="1859"/>
    <cellStyle name="Währung 3 8 4 4 3 2" xfId="3809"/>
    <cellStyle name="Währung 3 8 4 4 4" xfId="2455"/>
    <cellStyle name="Währung 3 8 4 5" xfId="667"/>
    <cellStyle name="Währung 3 8 4 5 2" xfId="2617"/>
    <cellStyle name="Währung 3 8 4 6" xfId="815"/>
    <cellStyle name="Währung 3 8 4 6 2" xfId="2765"/>
    <cellStyle name="Währung 3 8 4 7" xfId="1411"/>
    <cellStyle name="Währung 3 8 4 7 2" xfId="3361"/>
    <cellStyle name="Währung 3 8 4 8" xfId="2007"/>
    <cellStyle name="Währung 3 8 5" xfId="75"/>
    <cellStyle name="Währung 3 8 5 2" xfId="223"/>
    <cellStyle name="Währung 3 8 5 2 2" xfId="981"/>
    <cellStyle name="Währung 3 8 5 2 2 2" xfId="2931"/>
    <cellStyle name="Währung 3 8 5 2 3" xfId="1577"/>
    <cellStyle name="Währung 3 8 5 2 3 2" xfId="3527"/>
    <cellStyle name="Währung 3 8 5 2 4" xfId="2173"/>
    <cellStyle name="Währung 3 8 5 3" xfId="371"/>
    <cellStyle name="Währung 3 8 5 3 2" xfId="1129"/>
    <cellStyle name="Währung 3 8 5 3 2 2" xfId="3079"/>
    <cellStyle name="Währung 3 8 5 3 3" xfId="1725"/>
    <cellStyle name="Währung 3 8 5 3 3 2" xfId="3675"/>
    <cellStyle name="Währung 3 8 5 3 4" xfId="2321"/>
    <cellStyle name="Währung 3 8 5 4" xfId="523"/>
    <cellStyle name="Währung 3 8 5 4 2" xfId="1281"/>
    <cellStyle name="Währung 3 8 5 4 2 2" xfId="3231"/>
    <cellStyle name="Währung 3 8 5 4 3" xfId="1877"/>
    <cellStyle name="Währung 3 8 5 4 3 2" xfId="3827"/>
    <cellStyle name="Währung 3 8 5 4 4" xfId="2473"/>
    <cellStyle name="Währung 3 8 5 5" xfId="685"/>
    <cellStyle name="Währung 3 8 5 5 2" xfId="2635"/>
    <cellStyle name="Währung 3 8 5 6" xfId="833"/>
    <cellStyle name="Währung 3 8 5 6 2" xfId="2783"/>
    <cellStyle name="Währung 3 8 5 7" xfId="1429"/>
    <cellStyle name="Währung 3 8 5 7 2" xfId="3379"/>
    <cellStyle name="Währung 3 8 5 8" xfId="2025"/>
    <cellStyle name="Währung 3 8 6" xfId="92"/>
    <cellStyle name="Währung 3 8 6 2" xfId="240"/>
    <cellStyle name="Währung 3 8 6 2 2" xfId="998"/>
    <cellStyle name="Währung 3 8 6 2 2 2" xfId="2948"/>
    <cellStyle name="Währung 3 8 6 2 3" xfId="1594"/>
    <cellStyle name="Währung 3 8 6 2 3 2" xfId="3544"/>
    <cellStyle name="Währung 3 8 6 2 4" xfId="2190"/>
    <cellStyle name="Währung 3 8 6 3" xfId="388"/>
    <cellStyle name="Währung 3 8 6 3 2" xfId="1146"/>
    <cellStyle name="Währung 3 8 6 3 2 2" xfId="3096"/>
    <cellStyle name="Währung 3 8 6 3 3" xfId="1742"/>
    <cellStyle name="Währung 3 8 6 3 3 2" xfId="3692"/>
    <cellStyle name="Währung 3 8 6 3 4" xfId="2338"/>
    <cellStyle name="Währung 3 8 6 4" xfId="540"/>
    <cellStyle name="Währung 3 8 6 4 2" xfId="1298"/>
    <cellStyle name="Währung 3 8 6 4 2 2" xfId="3248"/>
    <cellStyle name="Währung 3 8 6 4 3" xfId="1894"/>
    <cellStyle name="Währung 3 8 6 4 3 2" xfId="3844"/>
    <cellStyle name="Währung 3 8 6 4 4" xfId="2490"/>
    <cellStyle name="Währung 3 8 6 5" xfId="702"/>
    <cellStyle name="Währung 3 8 6 5 2" xfId="2652"/>
    <cellStyle name="Währung 3 8 6 6" xfId="850"/>
    <cellStyle name="Währung 3 8 6 6 2" xfId="2800"/>
    <cellStyle name="Währung 3 8 6 7" xfId="1446"/>
    <cellStyle name="Währung 3 8 6 7 2" xfId="3396"/>
    <cellStyle name="Währung 3 8 6 8" xfId="2042"/>
    <cellStyle name="Währung 3 8 7" xfId="153"/>
    <cellStyle name="Währung 3 8 7 2" xfId="301"/>
    <cellStyle name="Währung 3 8 7 2 2" xfId="1059"/>
    <cellStyle name="Währung 3 8 7 2 2 2" xfId="3009"/>
    <cellStyle name="Währung 3 8 7 2 3" xfId="1655"/>
    <cellStyle name="Währung 3 8 7 2 3 2" xfId="3605"/>
    <cellStyle name="Währung 3 8 7 2 4" xfId="2251"/>
    <cellStyle name="Währung 3 8 7 3" xfId="449"/>
    <cellStyle name="Währung 3 8 7 3 2" xfId="1207"/>
    <cellStyle name="Währung 3 8 7 3 2 2" xfId="3157"/>
    <cellStyle name="Währung 3 8 7 3 3" xfId="1803"/>
    <cellStyle name="Währung 3 8 7 3 3 2" xfId="3753"/>
    <cellStyle name="Währung 3 8 7 3 4" xfId="2399"/>
    <cellStyle name="Währung 3 8 7 4" xfId="601"/>
    <cellStyle name="Währung 3 8 7 4 2" xfId="1359"/>
    <cellStyle name="Währung 3 8 7 4 2 2" xfId="3309"/>
    <cellStyle name="Währung 3 8 7 4 3" xfId="1955"/>
    <cellStyle name="Währung 3 8 7 4 3 2" xfId="3905"/>
    <cellStyle name="Währung 3 8 7 4 4" xfId="2551"/>
    <cellStyle name="Währung 3 8 7 5" xfId="763"/>
    <cellStyle name="Währung 3 8 7 5 2" xfId="2713"/>
    <cellStyle name="Währung 3 8 7 6" xfId="911"/>
    <cellStyle name="Währung 3 8 7 6 2" xfId="2861"/>
    <cellStyle name="Währung 3 8 7 7" xfId="1507"/>
    <cellStyle name="Währung 3 8 7 7 2" xfId="3457"/>
    <cellStyle name="Währung 3 8 7 8" xfId="2103"/>
    <cellStyle name="Währung 3 8 8" xfId="188"/>
    <cellStyle name="Währung 3 8 8 2" xfId="946"/>
    <cellStyle name="Währung 3 8 8 2 2" xfId="2896"/>
    <cellStyle name="Währung 3 8 8 3" xfId="1542"/>
    <cellStyle name="Währung 3 8 8 3 2" xfId="3492"/>
    <cellStyle name="Währung 3 8 8 4" xfId="2138"/>
    <cellStyle name="Währung 3 8 9" xfId="336"/>
    <cellStyle name="Währung 3 8 9 2" xfId="1094"/>
    <cellStyle name="Währung 3 8 9 2 2" xfId="3044"/>
    <cellStyle name="Währung 3 8 9 3" xfId="1690"/>
    <cellStyle name="Währung 3 8 9 3 2" xfId="3640"/>
    <cellStyle name="Währung 3 8 9 4" xfId="2286"/>
    <cellStyle name="Währung 3 9" xfId="44"/>
    <cellStyle name="Währung 3 9 2" xfId="192"/>
    <cellStyle name="Währung 3 9 2 2" xfId="950"/>
    <cellStyle name="Währung 3 9 2 2 2" xfId="2900"/>
    <cellStyle name="Währung 3 9 2 3" xfId="1546"/>
    <cellStyle name="Währung 3 9 2 3 2" xfId="3496"/>
    <cellStyle name="Währung 3 9 2 4" xfId="2142"/>
    <cellStyle name="Währung 3 9 3" xfId="340"/>
    <cellStyle name="Währung 3 9 3 2" xfId="1098"/>
    <cellStyle name="Währung 3 9 3 2 2" xfId="3048"/>
    <cellStyle name="Währung 3 9 3 3" xfId="1694"/>
    <cellStyle name="Währung 3 9 3 3 2" xfId="3644"/>
    <cellStyle name="Währung 3 9 3 4" xfId="2290"/>
    <cellStyle name="Währung 3 9 4" xfId="492"/>
    <cellStyle name="Währung 3 9 4 2" xfId="1250"/>
    <cellStyle name="Währung 3 9 4 2 2" xfId="3200"/>
    <cellStyle name="Währung 3 9 4 3" xfId="1846"/>
    <cellStyle name="Währung 3 9 4 3 2" xfId="3796"/>
    <cellStyle name="Währung 3 9 4 4" xfId="2442"/>
    <cellStyle name="Währung 3 9 5" xfId="654"/>
    <cellStyle name="Währung 3 9 5 2" xfId="2604"/>
    <cellStyle name="Währung 3 9 6" xfId="802"/>
    <cellStyle name="Währung 3 9 6 2" xfId="2752"/>
    <cellStyle name="Währung 3 9 7" xfId="1398"/>
    <cellStyle name="Währung 3 9 7 2" xfId="3348"/>
    <cellStyle name="Währung 3 9 8" xfId="1994"/>
    <cellStyle name="Währung 4" xfId="16"/>
    <cellStyle name="Währung 4 10" xfId="116"/>
    <cellStyle name="Währung 4 10 2" xfId="264"/>
    <cellStyle name="Währung 4 10 2 2" xfId="1022"/>
    <cellStyle name="Währung 4 10 2 2 2" xfId="2972"/>
    <cellStyle name="Währung 4 10 2 3" xfId="1618"/>
    <cellStyle name="Währung 4 10 2 3 2" xfId="3568"/>
    <cellStyle name="Währung 4 10 2 4" xfId="2214"/>
    <cellStyle name="Währung 4 10 3" xfId="412"/>
    <cellStyle name="Währung 4 10 3 2" xfId="1170"/>
    <cellStyle name="Währung 4 10 3 2 2" xfId="3120"/>
    <cellStyle name="Währung 4 10 3 3" xfId="1766"/>
    <cellStyle name="Währung 4 10 3 3 2" xfId="3716"/>
    <cellStyle name="Währung 4 10 3 4" xfId="2362"/>
    <cellStyle name="Währung 4 10 4" xfId="564"/>
    <cellStyle name="Währung 4 10 4 2" xfId="1322"/>
    <cellStyle name="Währung 4 10 4 2 2" xfId="3272"/>
    <cellStyle name="Währung 4 10 4 3" xfId="1918"/>
    <cellStyle name="Währung 4 10 4 3 2" xfId="3868"/>
    <cellStyle name="Währung 4 10 4 4" xfId="2514"/>
    <cellStyle name="Währung 4 10 5" xfId="726"/>
    <cellStyle name="Währung 4 10 5 2" xfId="2676"/>
    <cellStyle name="Währung 4 10 6" xfId="874"/>
    <cellStyle name="Währung 4 10 6 2" xfId="2824"/>
    <cellStyle name="Währung 4 10 7" xfId="1470"/>
    <cellStyle name="Währung 4 10 7 2" xfId="3420"/>
    <cellStyle name="Währung 4 10 8" xfId="2066"/>
    <cellStyle name="Währung 4 11" xfId="130"/>
    <cellStyle name="Währung 4 11 2" xfId="278"/>
    <cellStyle name="Währung 4 11 2 2" xfId="1036"/>
    <cellStyle name="Währung 4 11 2 2 2" xfId="2986"/>
    <cellStyle name="Währung 4 11 2 3" xfId="1632"/>
    <cellStyle name="Währung 4 11 2 3 2" xfId="3582"/>
    <cellStyle name="Währung 4 11 2 4" xfId="2228"/>
    <cellStyle name="Währung 4 11 3" xfId="426"/>
    <cellStyle name="Währung 4 11 3 2" xfId="1184"/>
    <cellStyle name="Währung 4 11 3 2 2" xfId="3134"/>
    <cellStyle name="Währung 4 11 3 3" xfId="1780"/>
    <cellStyle name="Währung 4 11 3 3 2" xfId="3730"/>
    <cellStyle name="Währung 4 11 3 4" xfId="2376"/>
    <cellStyle name="Währung 4 11 4" xfId="578"/>
    <cellStyle name="Währung 4 11 4 2" xfId="1336"/>
    <cellStyle name="Währung 4 11 4 2 2" xfId="3286"/>
    <cellStyle name="Währung 4 11 4 3" xfId="1932"/>
    <cellStyle name="Währung 4 11 4 3 2" xfId="3882"/>
    <cellStyle name="Währung 4 11 4 4" xfId="2528"/>
    <cellStyle name="Währung 4 11 5" xfId="740"/>
    <cellStyle name="Währung 4 11 5 2" xfId="2690"/>
    <cellStyle name="Währung 4 11 6" xfId="888"/>
    <cellStyle name="Währung 4 11 6 2" xfId="2838"/>
    <cellStyle name="Währung 4 11 7" xfId="1484"/>
    <cellStyle name="Währung 4 11 7 2" xfId="3434"/>
    <cellStyle name="Währung 4 11 8" xfId="2080"/>
    <cellStyle name="Währung 4 12" xfId="144"/>
    <cellStyle name="Währung 4 12 2" xfId="292"/>
    <cellStyle name="Währung 4 12 2 2" xfId="1050"/>
    <cellStyle name="Währung 4 12 2 2 2" xfId="3000"/>
    <cellStyle name="Währung 4 12 2 3" xfId="1646"/>
    <cellStyle name="Währung 4 12 2 3 2" xfId="3596"/>
    <cellStyle name="Währung 4 12 2 4" xfId="2242"/>
    <cellStyle name="Währung 4 12 3" xfId="440"/>
    <cellStyle name="Währung 4 12 3 2" xfId="1198"/>
    <cellStyle name="Währung 4 12 3 2 2" xfId="3148"/>
    <cellStyle name="Währung 4 12 3 3" xfId="1794"/>
    <cellStyle name="Währung 4 12 3 3 2" xfId="3744"/>
    <cellStyle name="Währung 4 12 3 4" xfId="2390"/>
    <cellStyle name="Währung 4 12 4" xfId="592"/>
    <cellStyle name="Währung 4 12 4 2" xfId="1350"/>
    <cellStyle name="Währung 4 12 4 2 2" xfId="3300"/>
    <cellStyle name="Währung 4 12 4 3" xfId="1946"/>
    <cellStyle name="Währung 4 12 4 3 2" xfId="3896"/>
    <cellStyle name="Währung 4 12 4 4" xfId="2542"/>
    <cellStyle name="Währung 4 12 5" xfId="754"/>
    <cellStyle name="Währung 4 12 5 2" xfId="2704"/>
    <cellStyle name="Währung 4 12 6" xfId="902"/>
    <cellStyle name="Währung 4 12 6 2" xfId="2852"/>
    <cellStyle name="Währung 4 12 7" xfId="1498"/>
    <cellStyle name="Währung 4 12 7 2" xfId="3448"/>
    <cellStyle name="Währung 4 12 8" xfId="2094"/>
    <cellStyle name="Währung 4 13" xfId="155"/>
    <cellStyle name="Währung 4 13 2" xfId="303"/>
    <cellStyle name="Währung 4 13 2 2" xfId="1061"/>
    <cellStyle name="Währung 4 13 2 2 2" xfId="3011"/>
    <cellStyle name="Währung 4 13 2 3" xfId="1657"/>
    <cellStyle name="Währung 4 13 2 3 2" xfId="3607"/>
    <cellStyle name="Währung 4 13 2 4" xfId="2253"/>
    <cellStyle name="Währung 4 13 3" xfId="451"/>
    <cellStyle name="Währung 4 13 3 2" xfId="1209"/>
    <cellStyle name="Währung 4 13 3 2 2" xfId="3159"/>
    <cellStyle name="Währung 4 13 3 3" xfId="1805"/>
    <cellStyle name="Währung 4 13 3 3 2" xfId="3755"/>
    <cellStyle name="Währung 4 13 3 4" xfId="2401"/>
    <cellStyle name="Währung 4 13 4" xfId="603"/>
    <cellStyle name="Währung 4 13 4 2" xfId="1361"/>
    <cellStyle name="Währung 4 13 4 2 2" xfId="3311"/>
    <cellStyle name="Währung 4 13 4 3" xfId="1957"/>
    <cellStyle name="Währung 4 13 4 3 2" xfId="3907"/>
    <cellStyle name="Währung 4 13 4 4" xfId="2553"/>
    <cellStyle name="Währung 4 13 5" xfId="611"/>
    <cellStyle name="Währung 4 13 5 2" xfId="2561"/>
    <cellStyle name="Währung 4 13 6" xfId="765"/>
    <cellStyle name="Währung 4 13 6 2" xfId="2715"/>
    <cellStyle name="Währung 4 13 7" xfId="913"/>
    <cellStyle name="Währung 4 13 7 2" xfId="2863"/>
    <cellStyle name="Währung 4 13 8" xfId="1509"/>
    <cellStyle name="Währung 4 13 8 2" xfId="3459"/>
    <cellStyle name="Währung 4 13 9" xfId="2105"/>
    <cellStyle name="Währung 4 14" xfId="164"/>
    <cellStyle name="Währung 4 14 2" xfId="922"/>
    <cellStyle name="Währung 4 14 2 2" xfId="2872"/>
    <cellStyle name="Währung 4 14 3" xfId="1518"/>
    <cellStyle name="Währung 4 14 3 2" xfId="3468"/>
    <cellStyle name="Währung 4 14 4" xfId="2114"/>
    <cellStyle name="Währung 4 15" xfId="312"/>
    <cellStyle name="Währung 4 15 2" xfId="1070"/>
    <cellStyle name="Währung 4 15 2 2" xfId="3020"/>
    <cellStyle name="Währung 4 15 3" xfId="1666"/>
    <cellStyle name="Währung 4 15 3 2" xfId="3616"/>
    <cellStyle name="Währung 4 15 4" xfId="2262"/>
    <cellStyle name="Währung 4 16" xfId="464"/>
    <cellStyle name="Währung 4 16 2" xfId="1222"/>
    <cellStyle name="Währung 4 16 2 2" xfId="3172"/>
    <cellStyle name="Währung 4 16 3" xfId="1818"/>
    <cellStyle name="Währung 4 16 3 2" xfId="3768"/>
    <cellStyle name="Währung 4 16 4" xfId="2414"/>
    <cellStyle name="Währung 4 17" xfId="610"/>
    <cellStyle name="Währung 4 17 2" xfId="2560"/>
    <cellStyle name="Währung 4 18" xfId="616"/>
    <cellStyle name="Währung 4 18 2" xfId="2566"/>
    <cellStyle name="Währung 4 19" xfId="626"/>
    <cellStyle name="Währung 4 19 2" xfId="2576"/>
    <cellStyle name="Währung 4 2" xfId="30"/>
    <cellStyle name="Währung 4 2 2" xfId="178"/>
    <cellStyle name="Währung 4 2 2 2" xfId="936"/>
    <cellStyle name="Währung 4 2 2 2 2" xfId="2886"/>
    <cellStyle name="Währung 4 2 2 3" xfId="1532"/>
    <cellStyle name="Währung 4 2 2 3 2" xfId="3482"/>
    <cellStyle name="Währung 4 2 2 4" xfId="2128"/>
    <cellStyle name="Währung 4 2 3" xfId="326"/>
    <cellStyle name="Währung 4 2 3 2" xfId="1084"/>
    <cellStyle name="Währung 4 2 3 2 2" xfId="3034"/>
    <cellStyle name="Währung 4 2 3 3" xfId="1680"/>
    <cellStyle name="Währung 4 2 3 3 2" xfId="3630"/>
    <cellStyle name="Währung 4 2 3 4" xfId="2276"/>
    <cellStyle name="Währung 4 2 4" xfId="478"/>
    <cellStyle name="Währung 4 2 4 2" xfId="1236"/>
    <cellStyle name="Währung 4 2 4 2 2" xfId="3186"/>
    <cellStyle name="Währung 4 2 4 3" xfId="1832"/>
    <cellStyle name="Währung 4 2 4 3 2" xfId="3782"/>
    <cellStyle name="Währung 4 2 4 4" xfId="2428"/>
    <cellStyle name="Währung 4 2 5" xfId="640"/>
    <cellStyle name="Währung 4 2 5 2" xfId="2590"/>
    <cellStyle name="Währung 4 2 6" xfId="788"/>
    <cellStyle name="Währung 4 2 6 2" xfId="2738"/>
    <cellStyle name="Währung 4 2 7" xfId="1384"/>
    <cellStyle name="Währung 4 2 7 2" xfId="3334"/>
    <cellStyle name="Währung 4 2 8" xfId="1980"/>
    <cellStyle name="Währung 4 20" xfId="774"/>
    <cellStyle name="Währung 4 20 2" xfId="2724"/>
    <cellStyle name="Währung 4 21" xfId="1370"/>
    <cellStyle name="Währung 4 21 2" xfId="3320"/>
    <cellStyle name="Währung 4 22" xfId="1966"/>
    <cellStyle name="Währung 4 3" xfId="47"/>
    <cellStyle name="Währung 4 3 2" xfId="195"/>
    <cellStyle name="Währung 4 3 2 2" xfId="953"/>
    <cellStyle name="Währung 4 3 2 2 2" xfId="2903"/>
    <cellStyle name="Währung 4 3 2 3" xfId="1549"/>
    <cellStyle name="Währung 4 3 2 3 2" xfId="3499"/>
    <cellStyle name="Währung 4 3 2 4" xfId="2145"/>
    <cellStyle name="Währung 4 3 3" xfId="343"/>
    <cellStyle name="Währung 4 3 3 2" xfId="1101"/>
    <cellStyle name="Währung 4 3 3 2 2" xfId="3051"/>
    <cellStyle name="Währung 4 3 3 3" xfId="1697"/>
    <cellStyle name="Währung 4 3 3 3 2" xfId="3647"/>
    <cellStyle name="Währung 4 3 3 4" xfId="2293"/>
    <cellStyle name="Währung 4 3 4" xfId="495"/>
    <cellStyle name="Währung 4 3 4 2" xfId="1253"/>
    <cellStyle name="Währung 4 3 4 2 2" xfId="3203"/>
    <cellStyle name="Währung 4 3 4 3" xfId="1849"/>
    <cellStyle name="Währung 4 3 4 3 2" xfId="3799"/>
    <cellStyle name="Währung 4 3 4 4" xfId="2445"/>
    <cellStyle name="Währung 4 3 5" xfId="657"/>
    <cellStyle name="Währung 4 3 5 2" xfId="2607"/>
    <cellStyle name="Währung 4 3 6" xfId="805"/>
    <cellStyle name="Währung 4 3 6 2" xfId="2755"/>
    <cellStyle name="Währung 4 3 7" xfId="1401"/>
    <cellStyle name="Währung 4 3 7 2" xfId="3351"/>
    <cellStyle name="Währung 4 3 8" xfId="1997"/>
    <cellStyle name="Währung 4 4" xfId="53"/>
    <cellStyle name="Währung 4 4 2" xfId="201"/>
    <cellStyle name="Währung 4 4 2 2" xfId="959"/>
    <cellStyle name="Währung 4 4 2 2 2" xfId="2909"/>
    <cellStyle name="Währung 4 4 2 3" xfId="1555"/>
    <cellStyle name="Währung 4 4 2 3 2" xfId="3505"/>
    <cellStyle name="Währung 4 4 2 4" xfId="2151"/>
    <cellStyle name="Währung 4 4 3" xfId="349"/>
    <cellStyle name="Währung 4 4 3 2" xfId="1107"/>
    <cellStyle name="Währung 4 4 3 2 2" xfId="3057"/>
    <cellStyle name="Währung 4 4 3 3" xfId="1703"/>
    <cellStyle name="Währung 4 4 3 3 2" xfId="3653"/>
    <cellStyle name="Währung 4 4 3 4" xfId="2299"/>
    <cellStyle name="Währung 4 4 4" xfId="501"/>
    <cellStyle name="Währung 4 4 4 2" xfId="1259"/>
    <cellStyle name="Währung 4 4 4 2 2" xfId="3209"/>
    <cellStyle name="Währung 4 4 4 3" xfId="1855"/>
    <cellStyle name="Währung 4 4 4 3 2" xfId="3805"/>
    <cellStyle name="Währung 4 4 4 4" xfId="2451"/>
    <cellStyle name="Währung 4 4 5" xfId="663"/>
    <cellStyle name="Währung 4 4 5 2" xfId="2613"/>
    <cellStyle name="Währung 4 4 6" xfId="811"/>
    <cellStyle name="Währung 4 4 6 2" xfId="2761"/>
    <cellStyle name="Währung 4 4 7" xfId="1407"/>
    <cellStyle name="Währung 4 4 7 2" xfId="3357"/>
    <cellStyle name="Währung 4 4 8" xfId="2003"/>
    <cellStyle name="Währung 4 5" xfId="59"/>
    <cellStyle name="Währung 4 5 2" xfId="207"/>
    <cellStyle name="Währung 4 5 2 2" xfId="965"/>
    <cellStyle name="Währung 4 5 2 2 2" xfId="2915"/>
    <cellStyle name="Währung 4 5 2 3" xfId="1561"/>
    <cellStyle name="Währung 4 5 2 3 2" xfId="3511"/>
    <cellStyle name="Währung 4 5 2 4" xfId="2157"/>
    <cellStyle name="Währung 4 5 3" xfId="355"/>
    <cellStyle name="Währung 4 5 3 2" xfId="1113"/>
    <cellStyle name="Währung 4 5 3 2 2" xfId="3063"/>
    <cellStyle name="Währung 4 5 3 3" xfId="1709"/>
    <cellStyle name="Währung 4 5 3 3 2" xfId="3659"/>
    <cellStyle name="Währung 4 5 3 4" xfId="2305"/>
    <cellStyle name="Währung 4 5 4" xfId="507"/>
    <cellStyle name="Währung 4 5 4 2" xfId="1265"/>
    <cellStyle name="Währung 4 5 4 2 2" xfId="3215"/>
    <cellStyle name="Währung 4 5 4 3" xfId="1861"/>
    <cellStyle name="Währung 4 5 4 3 2" xfId="3811"/>
    <cellStyle name="Währung 4 5 4 4" xfId="2457"/>
    <cellStyle name="Währung 4 5 5" xfId="669"/>
    <cellStyle name="Währung 4 5 5 2" xfId="2619"/>
    <cellStyle name="Währung 4 5 6" xfId="817"/>
    <cellStyle name="Währung 4 5 6 2" xfId="2767"/>
    <cellStyle name="Währung 4 5 7" xfId="1413"/>
    <cellStyle name="Währung 4 5 7 2" xfId="3363"/>
    <cellStyle name="Währung 4 5 8" xfId="2009"/>
    <cellStyle name="Währung 4 6" xfId="67"/>
    <cellStyle name="Währung 4 6 2" xfId="215"/>
    <cellStyle name="Währung 4 6 2 2" xfId="973"/>
    <cellStyle name="Währung 4 6 2 2 2" xfId="2923"/>
    <cellStyle name="Währung 4 6 2 3" xfId="1569"/>
    <cellStyle name="Währung 4 6 2 3 2" xfId="3519"/>
    <cellStyle name="Währung 4 6 2 4" xfId="2165"/>
    <cellStyle name="Währung 4 6 3" xfId="363"/>
    <cellStyle name="Währung 4 6 3 2" xfId="1121"/>
    <cellStyle name="Währung 4 6 3 2 2" xfId="3071"/>
    <cellStyle name="Währung 4 6 3 3" xfId="1717"/>
    <cellStyle name="Währung 4 6 3 3 2" xfId="3667"/>
    <cellStyle name="Währung 4 6 3 4" xfId="2313"/>
    <cellStyle name="Währung 4 6 4" xfId="515"/>
    <cellStyle name="Währung 4 6 4 2" xfId="1273"/>
    <cellStyle name="Währung 4 6 4 2 2" xfId="3223"/>
    <cellStyle name="Währung 4 6 4 3" xfId="1869"/>
    <cellStyle name="Währung 4 6 4 3 2" xfId="3819"/>
    <cellStyle name="Währung 4 6 4 4" xfId="2465"/>
    <cellStyle name="Währung 4 6 5" xfId="677"/>
    <cellStyle name="Währung 4 6 5 2" xfId="2627"/>
    <cellStyle name="Währung 4 6 6" xfId="825"/>
    <cellStyle name="Währung 4 6 6 2" xfId="2775"/>
    <cellStyle name="Währung 4 6 7" xfId="1421"/>
    <cellStyle name="Währung 4 6 7 2" xfId="3371"/>
    <cellStyle name="Währung 4 6 8" xfId="2017"/>
    <cellStyle name="Währung 4 7" xfId="83"/>
    <cellStyle name="Währung 4 7 2" xfId="231"/>
    <cellStyle name="Währung 4 7 2 2" xfId="989"/>
    <cellStyle name="Währung 4 7 2 2 2" xfId="2939"/>
    <cellStyle name="Währung 4 7 2 3" xfId="1585"/>
    <cellStyle name="Währung 4 7 2 3 2" xfId="3535"/>
    <cellStyle name="Währung 4 7 2 4" xfId="2181"/>
    <cellStyle name="Währung 4 7 3" xfId="379"/>
    <cellStyle name="Währung 4 7 3 2" xfId="1137"/>
    <cellStyle name="Währung 4 7 3 2 2" xfId="3087"/>
    <cellStyle name="Währung 4 7 3 3" xfId="1733"/>
    <cellStyle name="Währung 4 7 3 3 2" xfId="3683"/>
    <cellStyle name="Währung 4 7 3 4" xfId="2329"/>
    <cellStyle name="Währung 4 7 4" xfId="531"/>
    <cellStyle name="Währung 4 7 4 2" xfId="1289"/>
    <cellStyle name="Währung 4 7 4 2 2" xfId="3239"/>
    <cellStyle name="Währung 4 7 4 3" xfId="1885"/>
    <cellStyle name="Währung 4 7 4 3 2" xfId="3835"/>
    <cellStyle name="Währung 4 7 4 4" xfId="2481"/>
    <cellStyle name="Währung 4 7 5" xfId="693"/>
    <cellStyle name="Währung 4 7 5 2" xfId="2643"/>
    <cellStyle name="Währung 4 7 6" xfId="841"/>
    <cellStyle name="Währung 4 7 6 2" xfId="2791"/>
    <cellStyle name="Währung 4 7 7" xfId="1437"/>
    <cellStyle name="Währung 4 7 7 2" xfId="3387"/>
    <cellStyle name="Währung 4 7 8" xfId="2033"/>
    <cellStyle name="Währung 4 8" xfId="94"/>
    <cellStyle name="Währung 4 8 2" xfId="242"/>
    <cellStyle name="Währung 4 8 2 2" xfId="1000"/>
    <cellStyle name="Währung 4 8 2 2 2" xfId="2950"/>
    <cellStyle name="Währung 4 8 2 3" xfId="1596"/>
    <cellStyle name="Währung 4 8 2 3 2" xfId="3546"/>
    <cellStyle name="Währung 4 8 2 4" xfId="2192"/>
    <cellStyle name="Währung 4 8 3" xfId="390"/>
    <cellStyle name="Währung 4 8 3 2" xfId="1148"/>
    <cellStyle name="Währung 4 8 3 2 2" xfId="3098"/>
    <cellStyle name="Währung 4 8 3 3" xfId="1744"/>
    <cellStyle name="Währung 4 8 3 3 2" xfId="3694"/>
    <cellStyle name="Währung 4 8 3 4" xfId="2340"/>
    <cellStyle name="Währung 4 8 4" xfId="542"/>
    <cellStyle name="Währung 4 8 4 2" xfId="1300"/>
    <cellStyle name="Währung 4 8 4 2 2" xfId="3250"/>
    <cellStyle name="Währung 4 8 4 3" xfId="1896"/>
    <cellStyle name="Währung 4 8 4 3 2" xfId="3846"/>
    <cellStyle name="Währung 4 8 4 4" xfId="2492"/>
    <cellStyle name="Währung 4 8 5" xfId="704"/>
    <cellStyle name="Währung 4 8 5 2" xfId="2654"/>
    <cellStyle name="Währung 4 8 6" xfId="852"/>
    <cellStyle name="Währung 4 8 6 2" xfId="2802"/>
    <cellStyle name="Währung 4 8 7" xfId="1448"/>
    <cellStyle name="Währung 4 8 7 2" xfId="3398"/>
    <cellStyle name="Währung 4 8 8" xfId="2044"/>
    <cellStyle name="Währung 4 9" xfId="102"/>
    <cellStyle name="Währung 4 9 2" xfId="250"/>
    <cellStyle name="Währung 4 9 2 2" xfId="1008"/>
    <cellStyle name="Währung 4 9 2 2 2" xfId="2958"/>
    <cellStyle name="Währung 4 9 2 3" xfId="1604"/>
    <cellStyle name="Währung 4 9 2 3 2" xfId="3554"/>
    <cellStyle name="Währung 4 9 2 4" xfId="2200"/>
    <cellStyle name="Währung 4 9 3" xfId="398"/>
    <cellStyle name="Währung 4 9 3 2" xfId="1156"/>
    <cellStyle name="Währung 4 9 3 2 2" xfId="3106"/>
    <cellStyle name="Währung 4 9 3 3" xfId="1752"/>
    <cellStyle name="Währung 4 9 3 3 2" xfId="3702"/>
    <cellStyle name="Währung 4 9 3 4" xfId="2348"/>
    <cellStyle name="Währung 4 9 4" xfId="550"/>
    <cellStyle name="Währung 4 9 4 2" xfId="1308"/>
    <cellStyle name="Währung 4 9 4 2 2" xfId="3258"/>
    <cellStyle name="Währung 4 9 4 3" xfId="1904"/>
    <cellStyle name="Währung 4 9 4 3 2" xfId="3854"/>
    <cellStyle name="Währung 4 9 4 4" xfId="2500"/>
    <cellStyle name="Währung 4 9 5" xfId="712"/>
    <cellStyle name="Währung 4 9 5 2" xfId="2662"/>
    <cellStyle name="Währung 4 9 6" xfId="860"/>
    <cellStyle name="Währung 4 9 6 2" xfId="2810"/>
    <cellStyle name="Währung 4 9 7" xfId="1456"/>
    <cellStyle name="Währung 4 9 7 2" xfId="3406"/>
    <cellStyle name="Währung 4 9 8" xfId="2052"/>
    <cellStyle name="Währung 5" xfId="39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3"/>
  <dimension ref="A1:AL196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ColWidth="11.42578125" defaultRowHeight="12.75" outlineLevelCol="1" x14ac:dyDescent="0.2"/>
  <cols>
    <col min="1" max="1" width="3.140625" style="12" customWidth="1"/>
    <col min="2" max="2" width="4.5703125" style="12" customWidth="1"/>
    <col min="3" max="3" width="80.5703125" style="12" customWidth="1"/>
    <col min="4" max="4" width="31.7109375" style="12" customWidth="1"/>
    <col min="5" max="5" width="10.140625" style="12" customWidth="1"/>
    <col min="6" max="6" width="10.28515625" style="12" customWidth="1" outlineLevel="1"/>
    <col min="7" max="7" width="8.42578125" style="198" customWidth="1"/>
    <col min="8" max="8" width="7.7109375" style="198" customWidth="1"/>
    <col min="9" max="9" width="14.85546875" style="198" customWidth="1"/>
    <col min="10" max="10" width="12.5703125" style="199" customWidth="1"/>
    <col min="11" max="11" width="7.85546875" style="13" customWidth="1"/>
    <col min="12" max="12" width="12.7109375" style="199" customWidth="1"/>
    <col min="13" max="16" width="12.7109375" style="200" customWidth="1"/>
    <col min="17" max="24" width="9" style="212" customWidth="1"/>
    <col min="25" max="26" width="9" style="302" customWidth="1"/>
    <col min="27" max="27" width="14.140625" style="200" customWidth="1"/>
    <col min="28" max="28" width="12.7109375" style="200" customWidth="1"/>
    <col min="29" max="29" width="9.42578125" style="200" customWidth="1"/>
    <col min="30" max="30" width="13.85546875" style="212" customWidth="1"/>
    <col min="31" max="31" width="10.140625" style="200" customWidth="1"/>
    <col min="32" max="32" width="24.7109375" style="212" customWidth="1"/>
    <col min="33" max="33" width="37.42578125" style="230" customWidth="1"/>
    <col min="34" max="34" width="15.7109375" style="231" customWidth="1"/>
    <col min="35" max="35" width="17.5703125" style="198" customWidth="1"/>
    <col min="36" max="37" width="11.5703125" style="12" hidden="1" customWidth="1" outlineLevel="1"/>
    <col min="38" max="38" width="11.42578125" style="12" collapsed="1"/>
    <col min="39" max="16384" width="11.42578125" style="12"/>
  </cols>
  <sheetData>
    <row r="1" spans="1:35" x14ac:dyDescent="0.2">
      <c r="A1" s="15"/>
      <c r="B1" s="330" t="s">
        <v>407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140"/>
    </row>
    <row r="2" spans="1:35" x14ac:dyDescent="0.2">
      <c r="A2" s="15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219"/>
      <c r="AI2" s="140"/>
    </row>
    <row r="3" spans="1:35" ht="9.9499999999999993" customHeight="1" x14ac:dyDescent="0.2">
      <c r="A3" s="15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140"/>
    </row>
    <row r="4" spans="1:35" hidden="1" x14ac:dyDescent="0.2">
      <c r="A4" s="15"/>
      <c r="B4" s="16"/>
      <c r="C4" s="15"/>
      <c r="D4" s="15"/>
      <c r="E4" s="15"/>
      <c r="F4" s="15"/>
      <c r="G4" s="140"/>
      <c r="H4" s="140"/>
      <c r="I4" s="140"/>
      <c r="J4" s="129"/>
      <c r="K4" s="17"/>
      <c r="L4" s="129"/>
      <c r="M4" s="157"/>
      <c r="N4" s="157"/>
      <c r="O4" s="157"/>
      <c r="P4" s="157"/>
      <c r="Q4" s="201"/>
      <c r="R4" s="201"/>
      <c r="S4" s="201"/>
      <c r="T4" s="201"/>
      <c r="U4" s="201"/>
      <c r="V4" s="201"/>
      <c r="W4" s="201"/>
      <c r="X4" s="201"/>
      <c r="Y4" s="298"/>
      <c r="Z4" s="298"/>
      <c r="AA4" s="157"/>
      <c r="AB4" s="157"/>
      <c r="AC4" s="157"/>
      <c r="AD4" s="201"/>
      <c r="AE4" s="157"/>
      <c r="AF4" s="201"/>
      <c r="AG4" s="220"/>
      <c r="AH4" s="219"/>
      <c r="AI4" s="140"/>
    </row>
    <row r="5" spans="1:35" hidden="1" x14ac:dyDescent="0.2">
      <c r="A5" s="15"/>
      <c r="B5" s="16"/>
      <c r="C5" s="15"/>
      <c r="D5" s="15"/>
      <c r="E5" s="15"/>
      <c r="F5" s="15"/>
      <c r="G5" s="140"/>
      <c r="H5" s="140"/>
      <c r="I5" s="140"/>
      <c r="J5" s="129"/>
      <c r="K5" s="17"/>
      <c r="L5" s="129"/>
      <c r="M5" s="157"/>
      <c r="N5" s="157"/>
      <c r="O5" s="157"/>
      <c r="P5" s="157"/>
      <c r="Q5" s="201"/>
      <c r="R5" s="201"/>
      <c r="S5" s="201"/>
      <c r="T5" s="201"/>
      <c r="U5" s="201"/>
      <c r="V5" s="201"/>
      <c r="W5" s="201"/>
      <c r="X5" s="201"/>
      <c r="Y5" s="298"/>
      <c r="Z5" s="298"/>
      <c r="AA5" s="157"/>
      <c r="AB5" s="157"/>
      <c r="AC5" s="157"/>
      <c r="AD5" s="201"/>
      <c r="AE5" s="157"/>
      <c r="AF5" s="201"/>
      <c r="AG5" s="220"/>
      <c r="AH5" s="219"/>
      <c r="AI5" s="140"/>
    </row>
    <row r="6" spans="1:35" ht="4.7" hidden="1" customHeight="1" x14ac:dyDescent="0.2">
      <c r="A6" s="15"/>
      <c r="B6" s="18"/>
      <c r="C6" s="19"/>
      <c r="D6" s="19"/>
      <c r="E6" s="19"/>
      <c r="F6" s="19"/>
      <c r="G6" s="158"/>
      <c r="H6" s="158"/>
      <c r="I6" s="158"/>
      <c r="J6" s="129"/>
      <c r="K6" s="20"/>
      <c r="L6" s="129"/>
      <c r="M6" s="157"/>
      <c r="N6" s="157"/>
      <c r="O6" s="157"/>
      <c r="P6" s="157"/>
      <c r="Q6" s="202"/>
      <c r="R6" s="202"/>
      <c r="S6" s="202"/>
      <c r="T6" s="202"/>
      <c r="U6" s="202"/>
      <c r="V6" s="202"/>
      <c r="W6" s="202"/>
      <c r="X6" s="202"/>
      <c r="Y6" s="299"/>
      <c r="Z6" s="299"/>
      <c r="AA6" s="157"/>
      <c r="AB6" s="157"/>
      <c r="AC6" s="157"/>
      <c r="AD6" s="203"/>
      <c r="AE6" s="204"/>
      <c r="AF6" s="203"/>
      <c r="AG6" s="221"/>
      <c r="AH6" s="222"/>
      <c r="AI6" s="140"/>
    </row>
    <row r="7" spans="1:35" s="128" customFormat="1" ht="17.649999999999999" hidden="1" customHeight="1" x14ac:dyDescent="0.25">
      <c r="A7" s="131"/>
      <c r="B7" s="21"/>
      <c r="C7" s="21"/>
      <c r="D7" s="21"/>
      <c r="E7" s="21"/>
      <c r="F7" s="21"/>
      <c r="G7" s="107"/>
      <c r="H7" s="107"/>
      <c r="I7" s="107"/>
      <c r="J7" s="159"/>
      <c r="K7" s="22"/>
      <c r="L7" s="159"/>
      <c r="M7" s="160"/>
      <c r="N7" s="160"/>
      <c r="O7" s="161"/>
      <c r="P7" s="160"/>
      <c r="Q7" s="205"/>
      <c r="R7" s="205"/>
      <c r="S7" s="205"/>
      <c r="T7" s="205"/>
      <c r="U7" s="205"/>
      <c r="V7" s="205"/>
      <c r="W7" s="205"/>
      <c r="X7" s="205"/>
      <c r="Y7" s="300"/>
      <c r="Z7" s="300"/>
      <c r="AA7" s="160"/>
      <c r="AB7" s="160"/>
      <c r="AC7" s="160"/>
      <c r="AD7" s="205"/>
      <c r="AE7" s="160"/>
      <c r="AF7" s="205"/>
      <c r="AG7" s="223"/>
      <c r="AH7" s="224"/>
      <c r="AI7" s="39"/>
    </row>
    <row r="8" spans="1:35" s="120" customFormat="1" ht="146.25" customHeight="1" x14ac:dyDescent="0.25">
      <c r="A8" s="23"/>
      <c r="B8" s="24" t="s">
        <v>140</v>
      </c>
      <c r="C8" s="24" t="s">
        <v>238</v>
      </c>
      <c r="D8" s="24" t="s">
        <v>141</v>
      </c>
      <c r="E8" s="24" t="s">
        <v>142</v>
      </c>
      <c r="F8" s="24" t="s">
        <v>143</v>
      </c>
      <c r="G8" s="94" t="s">
        <v>239</v>
      </c>
      <c r="H8" s="94" t="s">
        <v>240</v>
      </c>
      <c r="I8" s="94" t="s">
        <v>309</v>
      </c>
      <c r="J8" s="94" t="s">
        <v>152</v>
      </c>
      <c r="K8" s="93" t="s">
        <v>399</v>
      </c>
      <c r="L8" s="80" t="s">
        <v>384</v>
      </c>
      <c r="M8" s="80" t="s">
        <v>385</v>
      </c>
      <c r="N8" s="80" t="s">
        <v>386</v>
      </c>
      <c r="O8" s="80" t="s">
        <v>387</v>
      </c>
      <c r="P8" s="80" t="s">
        <v>388</v>
      </c>
      <c r="Q8" s="80" t="s">
        <v>529</v>
      </c>
      <c r="R8" s="80" t="s">
        <v>530</v>
      </c>
      <c r="S8" s="93" t="s">
        <v>534</v>
      </c>
      <c r="T8" s="80" t="s">
        <v>531</v>
      </c>
      <c r="U8" s="93" t="s">
        <v>543</v>
      </c>
      <c r="V8" s="80" t="s">
        <v>531</v>
      </c>
      <c r="W8" s="93" t="s">
        <v>565</v>
      </c>
      <c r="X8" s="80" t="s">
        <v>531</v>
      </c>
      <c r="Y8" s="290" t="s">
        <v>612</v>
      </c>
      <c r="Z8" s="289" t="s">
        <v>531</v>
      </c>
      <c r="AA8" s="93" t="s">
        <v>394</v>
      </c>
      <c r="AB8" s="93" t="s">
        <v>395</v>
      </c>
      <c r="AC8" s="80" t="s">
        <v>389</v>
      </c>
      <c r="AD8" s="80" t="s">
        <v>390</v>
      </c>
      <c r="AE8" s="80" t="s">
        <v>391</v>
      </c>
      <c r="AF8" s="80" t="s">
        <v>392</v>
      </c>
      <c r="AG8" s="225" t="s">
        <v>393</v>
      </c>
      <c r="AH8" s="226" t="s">
        <v>310</v>
      </c>
      <c r="AI8" s="94" t="s">
        <v>38</v>
      </c>
    </row>
    <row r="9" spans="1:35" s="128" customFormat="1" ht="20.100000000000001" customHeight="1" x14ac:dyDescent="0.2">
      <c r="A9" s="131" t="s">
        <v>181</v>
      </c>
      <c r="B9" s="131"/>
      <c r="C9" s="74" t="s">
        <v>270</v>
      </c>
      <c r="D9" s="131" t="s">
        <v>82</v>
      </c>
      <c r="E9" s="131">
        <v>20099</v>
      </c>
      <c r="F9" s="131" t="s">
        <v>179</v>
      </c>
      <c r="G9" s="39" t="s">
        <v>180</v>
      </c>
      <c r="H9" s="39">
        <v>53</v>
      </c>
      <c r="I9" s="149">
        <v>44805</v>
      </c>
      <c r="J9" s="162">
        <v>44926</v>
      </c>
      <c r="K9" s="138" t="s">
        <v>182</v>
      </c>
      <c r="L9" s="163">
        <v>30.14</v>
      </c>
      <c r="M9" s="164">
        <v>59.34</v>
      </c>
      <c r="N9" s="164">
        <v>75.52</v>
      </c>
      <c r="O9" s="164">
        <v>92.38</v>
      </c>
      <c r="P9" s="164">
        <v>99.94</v>
      </c>
      <c r="Q9" s="177">
        <v>1.79</v>
      </c>
      <c r="R9" s="177">
        <v>54.45</v>
      </c>
      <c r="S9" s="177">
        <v>0.74</v>
      </c>
      <c r="T9" s="177">
        <v>22.51</v>
      </c>
      <c r="U9" s="177">
        <v>2.14</v>
      </c>
      <c r="V9" s="177">
        <v>65.098800000000011</v>
      </c>
      <c r="W9" s="177">
        <v>2.76</v>
      </c>
      <c r="X9" s="177">
        <v>83.959199999999996</v>
      </c>
      <c r="Y9" s="296"/>
      <c r="Z9" s="296"/>
      <c r="AA9" s="164">
        <v>34.03</v>
      </c>
      <c r="AB9" s="164">
        <v>1035.19</v>
      </c>
      <c r="AC9" s="164">
        <v>29.39</v>
      </c>
      <c r="AD9" s="172">
        <v>894.04380000000003</v>
      </c>
      <c r="AE9" s="164">
        <v>15.88</v>
      </c>
      <c r="AF9" s="214"/>
      <c r="AG9" s="77">
        <v>561.25</v>
      </c>
      <c r="AH9" s="30">
        <v>510202220</v>
      </c>
      <c r="AI9" s="39" t="s">
        <v>39</v>
      </c>
    </row>
    <row r="10" spans="1:35" s="128" customFormat="1" ht="20.100000000000001" customHeight="1" x14ac:dyDescent="0.2">
      <c r="A10" s="131"/>
      <c r="B10" s="131"/>
      <c r="C10" s="131" t="s">
        <v>116</v>
      </c>
      <c r="D10" s="131" t="s">
        <v>83</v>
      </c>
      <c r="E10" s="131">
        <v>20099</v>
      </c>
      <c r="F10" s="131" t="s">
        <v>179</v>
      </c>
      <c r="G10" s="39" t="s">
        <v>186</v>
      </c>
      <c r="H10" s="39">
        <v>95</v>
      </c>
      <c r="I10" s="132">
        <v>44682</v>
      </c>
      <c r="J10" s="165">
        <v>45046</v>
      </c>
      <c r="K10" s="104" t="s">
        <v>182</v>
      </c>
      <c r="L10" s="166">
        <v>28.24</v>
      </c>
      <c r="M10" s="170">
        <v>59.14</v>
      </c>
      <c r="N10" s="170">
        <v>75.319999999999993</v>
      </c>
      <c r="O10" s="170">
        <v>92.18</v>
      </c>
      <c r="P10" s="170">
        <v>99.74</v>
      </c>
      <c r="Q10" s="177">
        <v>1.79</v>
      </c>
      <c r="R10" s="177">
        <v>54.45</v>
      </c>
      <c r="S10" s="177">
        <v>0.8</v>
      </c>
      <c r="T10" s="177">
        <v>24.34</v>
      </c>
      <c r="U10" s="177">
        <v>2.4500000000000002</v>
      </c>
      <c r="V10" s="177">
        <v>74.53</v>
      </c>
      <c r="W10" s="177">
        <v>3.02</v>
      </c>
      <c r="X10" s="177">
        <v>91.87</v>
      </c>
      <c r="Y10" s="296"/>
      <c r="Z10" s="296"/>
      <c r="AA10" s="168">
        <v>33.83</v>
      </c>
      <c r="AB10" s="168">
        <v>1029.1099999999999</v>
      </c>
      <c r="AC10" s="168">
        <v>29.32</v>
      </c>
      <c r="AD10" s="173">
        <v>891.91</v>
      </c>
      <c r="AE10" s="168">
        <v>15.57</v>
      </c>
      <c r="AF10" s="215"/>
      <c r="AG10" s="25"/>
      <c r="AH10" s="30">
        <v>510200605</v>
      </c>
      <c r="AI10" s="39" t="s">
        <v>41</v>
      </c>
    </row>
    <row r="11" spans="1:35" s="128" customFormat="1" ht="20.100000000000001" customHeight="1" x14ac:dyDescent="0.2">
      <c r="A11" s="131"/>
      <c r="B11" s="131"/>
      <c r="C11" s="74" t="s">
        <v>101</v>
      </c>
      <c r="D11" s="74" t="s">
        <v>84</v>
      </c>
      <c r="E11" s="74">
        <v>20148</v>
      </c>
      <c r="F11" s="74" t="s">
        <v>179</v>
      </c>
      <c r="G11" s="121" t="s">
        <v>186</v>
      </c>
      <c r="H11" s="121">
        <v>47</v>
      </c>
      <c r="I11" s="132">
        <v>44652</v>
      </c>
      <c r="J11" s="165">
        <v>45016</v>
      </c>
      <c r="K11" s="132" t="s">
        <v>182</v>
      </c>
      <c r="L11" s="166">
        <v>28.45</v>
      </c>
      <c r="M11" s="164">
        <v>55.74</v>
      </c>
      <c r="N11" s="164">
        <v>71.92</v>
      </c>
      <c r="O11" s="164">
        <v>88.78</v>
      </c>
      <c r="P11" s="164">
        <v>96.34</v>
      </c>
      <c r="Q11" s="177">
        <v>1.79</v>
      </c>
      <c r="R11" s="177">
        <f>Q11*30.42</f>
        <v>54.451800000000006</v>
      </c>
      <c r="S11" s="177">
        <v>0.85</v>
      </c>
      <c r="T11" s="177">
        <f>S11*30.42</f>
        <v>25.856999999999999</v>
      </c>
      <c r="U11" s="177">
        <v>2.59</v>
      </c>
      <c r="V11" s="177">
        <f>U11*30.42</f>
        <v>78.787800000000004</v>
      </c>
      <c r="W11" s="177">
        <v>3.76</v>
      </c>
      <c r="X11" s="177">
        <v>114.3792</v>
      </c>
      <c r="Y11" s="296"/>
      <c r="Z11" s="296"/>
      <c r="AA11" s="164">
        <v>30.43</v>
      </c>
      <c r="AB11" s="164">
        <v>925.68</v>
      </c>
      <c r="AC11" s="164">
        <v>29.83</v>
      </c>
      <c r="AD11" s="177">
        <v>907.43</v>
      </c>
      <c r="AE11" s="164">
        <v>15.96</v>
      </c>
      <c r="AF11" s="215"/>
      <c r="AG11" s="25">
        <v>420.71</v>
      </c>
      <c r="AH11" s="30">
        <v>510200616</v>
      </c>
      <c r="AI11" s="39" t="s">
        <v>41</v>
      </c>
    </row>
    <row r="12" spans="1:35" s="128" customFormat="1" ht="20.100000000000001" customHeight="1" x14ac:dyDescent="0.2">
      <c r="A12" s="131"/>
      <c r="B12" s="131"/>
      <c r="C12" s="131" t="s">
        <v>467</v>
      </c>
      <c r="D12" s="131" t="s">
        <v>124</v>
      </c>
      <c r="E12" s="131">
        <v>20149</v>
      </c>
      <c r="F12" s="131" t="s">
        <v>179</v>
      </c>
      <c r="G12" s="39" t="s">
        <v>186</v>
      </c>
      <c r="H12" s="39">
        <v>105</v>
      </c>
      <c r="I12" s="132">
        <v>44652</v>
      </c>
      <c r="J12" s="165">
        <v>45016</v>
      </c>
      <c r="K12" s="104" t="s">
        <v>182</v>
      </c>
      <c r="L12" s="166">
        <v>27.58</v>
      </c>
      <c r="M12" s="170">
        <v>57.22</v>
      </c>
      <c r="N12" s="170">
        <v>73.400000000000006</v>
      </c>
      <c r="O12" s="170">
        <v>90.26</v>
      </c>
      <c r="P12" s="170">
        <v>97.82</v>
      </c>
      <c r="Q12" s="177">
        <v>1.79</v>
      </c>
      <c r="R12" s="177">
        <v>54.45</v>
      </c>
      <c r="S12" s="177">
        <v>0.69</v>
      </c>
      <c r="T12" s="177">
        <v>20.99</v>
      </c>
      <c r="U12" s="177">
        <v>1.87</v>
      </c>
      <c r="V12" s="177">
        <v>56.89</v>
      </c>
      <c r="W12" s="177">
        <v>3.9</v>
      </c>
      <c r="X12" s="177">
        <v>118.64</v>
      </c>
      <c r="Y12" s="296"/>
      <c r="Z12" s="296"/>
      <c r="AA12" s="168">
        <v>31.91</v>
      </c>
      <c r="AB12" s="168">
        <v>970.7</v>
      </c>
      <c r="AC12" s="168">
        <v>28.49</v>
      </c>
      <c r="AD12" s="173">
        <v>866.67</v>
      </c>
      <c r="AE12" s="168">
        <v>15.48</v>
      </c>
      <c r="AF12" s="215"/>
      <c r="AG12" s="25">
        <v>448.7</v>
      </c>
      <c r="AH12" s="30">
        <v>510200683</v>
      </c>
      <c r="AI12" s="39" t="s">
        <v>41</v>
      </c>
    </row>
    <row r="13" spans="1:35" s="128" customFormat="1" ht="20.100000000000001" customHeight="1" x14ac:dyDescent="0.2">
      <c r="A13" s="131"/>
      <c r="B13" s="131"/>
      <c r="C13" s="131" t="s">
        <v>365</v>
      </c>
      <c r="D13" s="131" t="s">
        <v>366</v>
      </c>
      <c r="E13" s="131">
        <v>20251</v>
      </c>
      <c r="F13" s="131" t="s">
        <v>179</v>
      </c>
      <c r="G13" s="39" t="s">
        <v>186</v>
      </c>
      <c r="H13" s="39">
        <v>123</v>
      </c>
      <c r="I13" s="132">
        <v>44621</v>
      </c>
      <c r="J13" s="165">
        <v>44985</v>
      </c>
      <c r="K13" s="104" t="s">
        <v>182</v>
      </c>
      <c r="L13" s="166">
        <v>26.26</v>
      </c>
      <c r="M13" s="164">
        <v>54.25</v>
      </c>
      <c r="N13" s="164">
        <v>70.430000000000007</v>
      </c>
      <c r="O13" s="164">
        <v>87.29</v>
      </c>
      <c r="P13" s="164">
        <v>94.85</v>
      </c>
      <c r="Q13" s="177">
        <v>1.79</v>
      </c>
      <c r="R13" s="177">
        <v>54.45</v>
      </c>
      <c r="S13" s="177">
        <v>0.87</v>
      </c>
      <c r="T13" s="177">
        <v>26.47</v>
      </c>
      <c r="U13" s="177">
        <v>1.92</v>
      </c>
      <c r="V13" s="177">
        <v>58.41</v>
      </c>
      <c r="W13" s="177">
        <v>3.13</v>
      </c>
      <c r="X13" s="177">
        <v>95.21</v>
      </c>
      <c r="Y13" s="296"/>
      <c r="Z13" s="296"/>
      <c r="AA13" s="164">
        <v>28.94</v>
      </c>
      <c r="AB13" s="164">
        <v>880.35</v>
      </c>
      <c r="AC13" s="164">
        <v>26.46</v>
      </c>
      <c r="AD13" s="177">
        <v>804.91</v>
      </c>
      <c r="AE13" s="164">
        <v>14.21</v>
      </c>
      <c r="AF13" s="214"/>
      <c r="AG13" s="77">
        <v>627.87</v>
      </c>
      <c r="AH13" s="30">
        <v>510204142</v>
      </c>
      <c r="AI13" s="39" t="s">
        <v>41</v>
      </c>
    </row>
    <row r="14" spans="1:35" s="128" customFormat="1" ht="20.100000000000001" customHeight="1" x14ac:dyDescent="0.2">
      <c r="A14" s="131"/>
      <c r="B14" s="131"/>
      <c r="C14" s="131" t="s">
        <v>109</v>
      </c>
      <c r="D14" s="131" t="s">
        <v>85</v>
      </c>
      <c r="E14" s="131">
        <v>20251</v>
      </c>
      <c r="F14" s="131" t="s">
        <v>179</v>
      </c>
      <c r="G14" s="39" t="s">
        <v>186</v>
      </c>
      <c r="H14" s="121">
        <v>62</v>
      </c>
      <c r="I14" s="149">
        <v>44652</v>
      </c>
      <c r="J14" s="162">
        <v>45016</v>
      </c>
      <c r="K14" s="134" t="s">
        <v>182</v>
      </c>
      <c r="L14" s="167">
        <v>29.15</v>
      </c>
      <c r="M14" s="168">
        <v>58.86</v>
      </c>
      <c r="N14" s="169">
        <v>75.040000000000006</v>
      </c>
      <c r="O14" s="168">
        <v>91.9</v>
      </c>
      <c r="P14" s="168">
        <v>99.46</v>
      </c>
      <c r="Q14" s="177">
        <v>1.79</v>
      </c>
      <c r="R14" s="177">
        <f t="shared" ref="R14" si="0">Q14*30.42</f>
        <v>54.451800000000006</v>
      </c>
      <c r="S14" s="177">
        <v>0.77</v>
      </c>
      <c r="T14" s="177">
        <v>23.42</v>
      </c>
      <c r="U14" s="177">
        <v>2.75</v>
      </c>
      <c r="V14" s="177">
        <f>U14*30.42</f>
        <v>83.655000000000001</v>
      </c>
      <c r="W14" s="177">
        <v>3.72</v>
      </c>
      <c r="X14" s="177">
        <v>113.16240000000001</v>
      </c>
      <c r="Y14" s="296"/>
      <c r="Z14" s="296"/>
      <c r="AA14" s="168">
        <v>33.549999999999997</v>
      </c>
      <c r="AB14" s="168">
        <v>1020.59</v>
      </c>
      <c r="AC14" s="168">
        <v>29.69</v>
      </c>
      <c r="AD14" s="173">
        <v>903.17</v>
      </c>
      <c r="AE14" s="168">
        <v>15.88</v>
      </c>
      <c r="AF14" s="174"/>
      <c r="AG14" s="26">
        <v>555.77</v>
      </c>
      <c r="AH14" s="31">
        <v>510200638</v>
      </c>
      <c r="AI14" s="39" t="s">
        <v>41</v>
      </c>
    </row>
    <row r="15" spans="1:35" s="128" customFormat="1" ht="20.100000000000001" customHeight="1" x14ac:dyDescent="0.2">
      <c r="A15" s="131"/>
      <c r="B15" s="131"/>
      <c r="C15" s="131" t="s">
        <v>125</v>
      </c>
      <c r="D15" s="131" t="s">
        <v>86</v>
      </c>
      <c r="E15" s="131">
        <v>20251</v>
      </c>
      <c r="F15" s="131" t="s">
        <v>179</v>
      </c>
      <c r="G15" s="39" t="s">
        <v>186</v>
      </c>
      <c r="H15" s="39">
        <v>160</v>
      </c>
      <c r="I15" s="132">
        <v>44593</v>
      </c>
      <c r="J15" s="165">
        <v>44957</v>
      </c>
      <c r="K15" s="104" t="s">
        <v>182</v>
      </c>
      <c r="L15" s="166">
        <v>26.98</v>
      </c>
      <c r="M15" s="170">
        <v>58.61</v>
      </c>
      <c r="N15" s="170">
        <v>74.790000000000006</v>
      </c>
      <c r="O15" s="170">
        <v>91.65</v>
      </c>
      <c r="P15" s="170">
        <v>99.21</v>
      </c>
      <c r="Q15" s="177">
        <v>1.79</v>
      </c>
      <c r="R15" s="177">
        <v>54.45</v>
      </c>
      <c r="S15" s="177">
        <v>0.89</v>
      </c>
      <c r="T15" s="177">
        <v>27.07</v>
      </c>
      <c r="U15" s="177">
        <v>2.44</v>
      </c>
      <c r="V15" s="177">
        <v>74.22</v>
      </c>
      <c r="W15" s="177">
        <v>3.68</v>
      </c>
      <c r="X15" s="177">
        <v>111.95</v>
      </c>
      <c r="Y15" s="296"/>
      <c r="Z15" s="296"/>
      <c r="AA15" s="170">
        <v>33.299999999999997</v>
      </c>
      <c r="AB15" s="170">
        <v>1012.99</v>
      </c>
      <c r="AC15" s="170">
        <v>27.75</v>
      </c>
      <c r="AD15" s="175">
        <v>844.16</v>
      </c>
      <c r="AE15" s="170">
        <v>14.82</v>
      </c>
      <c r="AF15" s="215"/>
      <c r="AG15" s="25">
        <v>471.21</v>
      </c>
      <c r="AH15" s="30">
        <v>510200240</v>
      </c>
      <c r="AI15" s="39" t="s">
        <v>41</v>
      </c>
    </row>
    <row r="16" spans="1:35" s="128" customFormat="1" ht="20.100000000000001" customHeight="1" x14ac:dyDescent="0.2">
      <c r="A16" s="131"/>
      <c r="B16" s="131"/>
      <c r="C16" s="28" t="s">
        <v>126</v>
      </c>
      <c r="D16" s="28" t="s">
        <v>21</v>
      </c>
      <c r="E16" s="28">
        <v>20251</v>
      </c>
      <c r="F16" s="28" t="s">
        <v>179</v>
      </c>
      <c r="G16" s="171" t="s">
        <v>186</v>
      </c>
      <c r="H16" s="171">
        <v>25</v>
      </c>
      <c r="I16" s="132">
        <v>44440</v>
      </c>
      <c r="J16" s="165">
        <v>44561</v>
      </c>
      <c r="K16" s="104"/>
      <c r="L16" s="166">
        <v>74.930000000000007</v>
      </c>
      <c r="M16" s="164">
        <v>106.98</v>
      </c>
      <c r="N16" s="164">
        <v>123.16</v>
      </c>
      <c r="O16" s="164">
        <v>140.02000000000001</v>
      </c>
      <c r="P16" s="164">
        <v>147.58000000000001</v>
      </c>
      <c r="Q16" s="177">
        <v>1.79</v>
      </c>
      <c r="R16" s="177">
        <v>54.45</v>
      </c>
      <c r="S16" s="177">
        <v>1.38</v>
      </c>
      <c r="T16" s="177">
        <v>41.98</v>
      </c>
      <c r="U16" s="177">
        <v>4.78</v>
      </c>
      <c r="V16" s="177">
        <v>145.41</v>
      </c>
      <c r="W16" s="177">
        <v>7.35</v>
      </c>
      <c r="X16" s="177">
        <v>223.59</v>
      </c>
      <c r="Y16" s="296"/>
      <c r="Z16" s="296"/>
      <c r="AA16" s="164">
        <v>81.67</v>
      </c>
      <c r="AB16" s="164">
        <v>2484.4</v>
      </c>
      <c r="AC16" s="164">
        <v>34.97</v>
      </c>
      <c r="AD16" s="177">
        <v>1063.79</v>
      </c>
      <c r="AE16" s="164">
        <v>21.12</v>
      </c>
      <c r="AF16" s="213"/>
      <c r="AG16" s="27">
        <v>698.75</v>
      </c>
      <c r="AH16" s="34">
        <v>510200375</v>
      </c>
      <c r="AI16" s="171" t="s">
        <v>41</v>
      </c>
    </row>
    <row r="17" spans="1:35" s="128" customFormat="1" ht="20.100000000000001" customHeight="1" x14ac:dyDescent="0.2">
      <c r="A17" s="131"/>
      <c r="B17" s="131"/>
      <c r="C17" s="28" t="s">
        <v>57</v>
      </c>
      <c r="D17" s="28" t="s">
        <v>132</v>
      </c>
      <c r="E17" s="28">
        <v>20253</v>
      </c>
      <c r="F17" s="28" t="s">
        <v>179</v>
      </c>
      <c r="G17" s="171" t="s">
        <v>186</v>
      </c>
      <c r="H17" s="171">
        <v>87</v>
      </c>
      <c r="I17" s="149">
        <v>44652</v>
      </c>
      <c r="J17" s="162">
        <v>45016</v>
      </c>
      <c r="K17" s="134" t="s">
        <v>182</v>
      </c>
      <c r="L17" s="167">
        <v>28.25</v>
      </c>
      <c r="M17" s="168">
        <v>60.32</v>
      </c>
      <c r="N17" s="168">
        <v>76.5</v>
      </c>
      <c r="O17" s="168">
        <v>93.36</v>
      </c>
      <c r="P17" s="168">
        <v>100.92</v>
      </c>
      <c r="Q17" s="177">
        <v>1.79</v>
      </c>
      <c r="R17" s="177">
        <f t="shared" ref="R17" si="1">Q17*30.42</f>
        <v>54.451800000000006</v>
      </c>
      <c r="S17" s="177">
        <v>1.26</v>
      </c>
      <c r="T17" s="177">
        <v>38.33</v>
      </c>
      <c r="U17" s="177">
        <v>2.87</v>
      </c>
      <c r="V17" s="177">
        <v>87.31</v>
      </c>
      <c r="W17" s="177">
        <v>4.07</v>
      </c>
      <c r="X17" s="177">
        <v>123.81</v>
      </c>
      <c r="Y17" s="296"/>
      <c r="Z17" s="296"/>
      <c r="AA17" s="168">
        <v>35.01</v>
      </c>
      <c r="AB17" s="168">
        <v>1065</v>
      </c>
      <c r="AC17" s="168">
        <v>29.74</v>
      </c>
      <c r="AD17" s="173">
        <v>904.69</v>
      </c>
      <c r="AE17" s="168">
        <v>15.81</v>
      </c>
      <c r="AF17" s="197"/>
      <c r="AG17" s="29">
        <v>507.1</v>
      </c>
      <c r="AH17" s="34">
        <v>510200525</v>
      </c>
      <c r="AI17" s="171" t="s">
        <v>41</v>
      </c>
    </row>
    <row r="18" spans="1:35" s="128" customFormat="1" ht="20.100000000000001" customHeight="1" x14ac:dyDescent="0.2">
      <c r="A18" s="131"/>
      <c r="B18" s="131"/>
      <c r="C18" s="28" t="s">
        <v>411</v>
      </c>
      <c r="D18" s="28" t="s">
        <v>132</v>
      </c>
      <c r="E18" s="28">
        <v>20253</v>
      </c>
      <c r="F18" s="28" t="s">
        <v>179</v>
      </c>
      <c r="G18" s="171" t="s">
        <v>186</v>
      </c>
      <c r="H18" s="171">
        <v>29</v>
      </c>
      <c r="I18" s="149">
        <v>44652</v>
      </c>
      <c r="J18" s="162">
        <v>45016</v>
      </c>
      <c r="K18" s="134"/>
      <c r="L18" s="167">
        <v>41.86</v>
      </c>
      <c r="M18" s="168">
        <v>73.930000000000007</v>
      </c>
      <c r="N18" s="168">
        <v>90.11</v>
      </c>
      <c r="O18" s="168">
        <v>106.97</v>
      </c>
      <c r="P18" s="168">
        <v>114.53</v>
      </c>
      <c r="Q18" s="177">
        <v>1.79</v>
      </c>
      <c r="R18" s="177">
        <v>54.45</v>
      </c>
      <c r="S18" s="177">
        <v>1.26</v>
      </c>
      <c r="T18" s="177">
        <v>38.33</v>
      </c>
      <c r="U18" s="177">
        <v>2.87</v>
      </c>
      <c r="V18" s="177">
        <v>87.31</v>
      </c>
      <c r="W18" s="177">
        <v>4.07</v>
      </c>
      <c r="X18" s="177">
        <v>123.81</v>
      </c>
      <c r="Y18" s="296"/>
      <c r="Z18" s="296"/>
      <c r="AA18" s="168">
        <v>48.62</v>
      </c>
      <c r="AB18" s="168">
        <v>1479.02</v>
      </c>
      <c r="AC18" s="168">
        <v>29.74</v>
      </c>
      <c r="AD18" s="173">
        <v>904.69</v>
      </c>
      <c r="AE18" s="168">
        <v>15.81</v>
      </c>
      <c r="AF18" s="197"/>
      <c r="AG18" s="29">
        <v>507.1</v>
      </c>
      <c r="AH18" s="34">
        <v>510204460</v>
      </c>
      <c r="AI18" s="171" t="s">
        <v>41</v>
      </c>
    </row>
    <row r="19" spans="1:35" s="128" customFormat="1" ht="20.100000000000001" customHeight="1" x14ac:dyDescent="0.2">
      <c r="A19" s="131"/>
      <c r="B19" s="131"/>
      <c r="C19" s="131" t="s">
        <v>272</v>
      </c>
      <c r="D19" s="131" t="s">
        <v>273</v>
      </c>
      <c r="E19" s="131">
        <v>20259</v>
      </c>
      <c r="F19" s="131" t="s">
        <v>179</v>
      </c>
      <c r="G19" s="39" t="s">
        <v>28</v>
      </c>
      <c r="H19" s="39">
        <v>168</v>
      </c>
      <c r="I19" s="149">
        <v>44805</v>
      </c>
      <c r="J19" s="162">
        <v>45046</v>
      </c>
      <c r="K19" s="134" t="s">
        <v>182</v>
      </c>
      <c r="L19" s="167">
        <v>25.74</v>
      </c>
      <c r="M19" s="168">
        <v>54.35</v>
      </c>
      <c r="N19" s="168">
        <v>70.53</v>
      </c>
      <c r="O19" s="168">
        <v>87.39</v>
      </c>
      <c r="P19" s="168">
        <v>94.95</v>
      </c>
      <c r="Q19" s="177">
        <v>1.79</v>
      </c>
      <c r="R19" s="177">
        <v>54.45</v>
      </c>
      <c r="S19" s="177">
        <v>0.9</v>
      </c>
      <c r="T19" s="177">
        <v>27.38</v>
      </c>
      <c r="U19" s="177">
        <v>2.87</v>
      </c>
      <c r="V19" s="177">
        <v>87.31</v>
      </c>
      <c r="W19" s="177">
        <v>4.3</v>
      </c>
      <c r="X19" s="177">
        <v>130.80600000000001</v>
      </c>
      <c r="Y19" s="296"/>
      <c r="Z19" s="296"/>
      <c r="AA19" s="168">
        <v>29.04</v>
      </c>
      <c r="AB19" s="168">
        <v>883.4</v>
      </c>
      <c r="AC19" s="168">
        <v>24.76</v>
      </c>
      <c r="AD19" s="173">
        <v>753.2</v>
      </c>
      <c r="AE19" s="168">
        <v>13.25</v>
      </c>
      <c r="AF19" s="215"/>
      <c r="AG19" s="25">
        <v>629.39</v>
      </c>
      <c r="AH19" s="30">
        <v>510203210</v>
      </c>
      <c r="AI19" s="39" t="s">
        <v>41</v>
      </c>
    </row>
    <row r="20" spans="1:35" s="128" customFormat="1" ht="20.100000000000001" customHeight="1" x14ac:dyDescent="0.2">
      <c r="A20" s="131"/>
      <c r="B20" s="131"/>
      <c r="C20" s="131" t="s">
        <v>202</v>
      </c>
      <c r="D20" s="131" t="s">
        <v>273</v>
      </c>
      <c r="E20" s="131">
        <v>20259</v>
      </c>
      <c r="F20" s="131" t="s">
        <v>179</v>
      </c>
      <c r="G20" s="39" t="s">
        <v>28</v>
      </c>
      <c r="H20" s="39">
        <v>21</v>
      </c>
      <c r="I20" s="149">
        <v>44805</v>
      </c>
      <c r="J20" s="162">
        <v>45046</v>
      </c>
      <c r="K20" s="134"/>
      <c r="L20" s="167">
        <v>36.79</v>
      </c>
      <c r="M20" s="168">
        <v>106.91</v>
      </c>
      <c r="N20" s="168">
        <v>123.09</v>
      </c>
      <c r="O20" s="168">
        <v>139.94999999999999</v>
      </c>
      <c r="P20" s="168">
        <v>147.51</v>
      </c>
      <c r="Q20" s="177">
        <v>1.79</v>
      </c>
      <c r="R20" s="177">
        <f t="shared" ref="R20" si="2">Q20*30.42</f>
        <v>54.451800000000006</v>
      </c>
      <c r="S20" s="177">
        <v>0.9</v>
      </c>
      <c r="T20" s="177">
        <v>27.38</v>
      </c>
      <c r="U20" s="177">
        <v>2.87</v>
      </c>
      <c r="V20" s="177">
        <v>87.31</v>
      </c>
      <c r="W20" s="177">
        <v>4.3</v>
      </c>
      <c r="X20" s="177">
        <v>130.80600000000001</v>
      </c>
      <c r="Y20" s="296"/>
      <c r="Z20" s="296"/>
      <c r="AA20" s="168">
        <v>81.599999999999994</v>
      </c>
      <c r="AB20" s="168">
        <v>2482.27</v>
      </c>
      <c r="AC20" s="168">
        <v>24.74</v>
      </c>
      <c r="AD20" s="173">
        <v>752.59</v>
      </c>
      <c r="AE20" s="168">
        <v>13.24</v>
      </c>
      <c r="AF20" s="215"/>
      <c r="AG20" s="25">
        <v>629.39</v>
      </c>
      <c r="AH20" s="30">
        <v>510204676</v>
      </c>
      <c r="AI20" s="39" t="s">
        <v>41</v>
      </c>
    </row>
    <row r="21" spans="1:35" s="128" customFormat="1" ht="20.100000000000001" customHeight="1" x14ac:dyDescent="0.2">
      <c r="A21" s="131"/>
      <c r="B21" s="131"/>
      <c r="C21" s="74" t="s">
        <v>554</v>
      </c>
      <c r="D21" s="74" t="s">
        <v>127</v>
      </c>
      <c r="E21" s="74">
        <v>20357</v>
      </c>
      <c r="F21" s="74" t="s">
        <v>179</v>
      </c>
      <c r="G21" s="121" t="s">
        <v>28</v>
      </c>
      <c r="H21" s="121">
        <v>174</v>
      </c>
      <c r="I21" s="132">
        <v>44805</v>
      </c>
      <c r="J21" s="165">
        <v>44926</v>
      </c>
      <c r="K21" s="104" t="s">
        <v>182</v>
      </c>
      <c r="L21" s="166">
        <v>27.97</v>
      </c>
      <c r="M21" s="170">
        <v>58.49</v>
      </c>
      <c r="N21" s="170">
        <v>74.67</v>
      </c>
      <c r="O21" s="170">
        <v>91.53</v>
      </c>
      <c r="P21" s="170">
        <v>99.09</v>
      </c>
      <c r="Q21" s="177">
        <v>1.79</v>
      </c>
      <c r="R21" s="177">
        <v>54.45</v>
      </c>
      <c r="S21" s="177"/>
      <c r="T21" s="177"/>
      <c r="U21" s="177">
        <v>2.31</v>
      </c>
      <c r="V21" s="177">
        <v>70.27</v>
      </c>
      <c r="W21" s="177">
        <v>2.65</v>
      </c>
      <c r="X21" s="177">
        <v>80.61</v>
      </c>
      <c r="Y21" s="296"/>
      <c r="Z21" s="296"/>
      <c r="AA21" s="170">
        <v>33.18</v>
      </c>
      <c r="AB21" s="170">
        <v>1009.34</v>
      </c>
      <c r="AC21" s="170">
        <v>27.83</v>
      </c>
      <c r="AD21" s="175">
        <v>846.59</v>
      </c>
      <c r="AE21" s="170">
        <v>14.89</v>
      </c>
      <c r="AF21" s="215">
        <v>19.71</v>
      </c>
      <c r="AG21" s="25">
        <v>599.58000000000004</v>
      </c>
      <c r="AH21" s="30">
        <v>510200137</v>
      </c>
      <c r="AI21" s="39" t="s">
        <v>41</v>
      </c>
    </row>
    <row r="22" spans="1:35" s="128" customFormat="1" ht="20.100000000000001" customHeight="1" x14ac:dyDescent="0.2">
      <c r="A22" s="131" t="s">
        <v>181</v>
      </c>
      <c r="B22" s="131"/>
      <c r="C22" s="74" t="s">
        <v>262</v>
      </c>
      <c r="D22" s="74" t="s">
        <v>198</v>
      </c>
      <c r="E22" s="74">
        <v>20537</v>
      </c>
      <c r="F22" s="74" t="s">
        <v>179</v>
      </c>
      <c r="G22" s="121" t="s">
        <v>28</v>
      </c>
      <c r="H22" s="121">
        <v>97</v>
      </c>
      <c r="I22" s="132">
        <v>44927</v>
      </c>
      <c r="J22" s="165">
        <v>45291</v>
      </c>
      <c r="K22" s="132" t="s">
        <v>182</v>
      </c>
      <c r="L22" s="166">
        <v>27.82</v>
      </c>
      <c r="M22" s="170">
        <v>54.59</v>
      </c>
      <c r="N22" s="170">
        <v>70.77</v>
      </c>
      <c r="O22" s="170">
        <v>87.63</v>
      </c>
      <c r="P22" s="170">
        <v>95.19</v>
      </c>
      <c r="Q22" s="177">
        <v>1.79</v>
      </c>
      <c r="R22" s="177">
        <f t="shared" ref="R22" si="3">Q22*30.42</f>
        <v>54.451800000000006</v>
      </c>
      <c r="S22" s="177">
        <v>0.69</v>
      </c>
      <c r="T22" s="177">
        <f t="shared" ref="T22" si="4">S22*30.42</f>
        <v>20.989799999999999</v>
      </c>
      <c r="U22" s="177">
        <v>2.14</v>
      </c>
      <c r="V22" s="177">
        <f>U22*30.42</f>
        <v>65.098800000000011</v>
      </c>
      <c r="W22" s="177">
        <v>2.2000000000000002</v>
      </c>
      <c r="X22" s="177">
        <f>W22*30.42</f>
        <v>66.924000000000007</v>
      </c>
      <c r="Y22" s="296">
        <v>3.52</v>
      </c>
      <c r="Z22" s="296">
        <v>107.0784</v>
      </c>
      <c r="AA22" s="170">
        <v>29.28</v>
      </c>
      <c r="AB22" s="164">
        <v>890.69760000000008</v>
      </c>
      <c r="AC22" s="170">
        <v>28.89</v>
      </c>
      <c r="AD22" s="177">
        <v>878.83380000000011</v>
      </c>
      <c r="AE22" s="170">
        <v>15.46</v>
      </c>
      <c r="AF22" s="174"/>
      <c r="AG22" s="26">
        <v>486.42</v>
      </c>
      <c r="AH22" s="31">
        <v>510202969</v>
      </c>
      <c r="AI22" s="121" t="s">
        <v>41</v>
      </c>
    </row>
    <row r="23" spans="1:35" s="128" customFormat="1" ht="20.100000000000001" customHeight="1" x14ac:dyDescent="0.2">
      <c r="A23" s="131"/>
      <c r="B23" s="131"/>
      <c r="C23" s="131" t="s">
        <v>56</v>
      </c>
      <c r="D23" s="131" t="s">
        <v>128</v>
      </c>
      <c r="E23" s="131">
        <v>20539</v>
      </c>
      <c r="F23" s="131" t="s">
        <v>179</v>
      </c>
      <c r="G23" s="39" t="s">
        <v>186</v>
      </c>
      <c r="H23" s="39">
        <v>54</v>
      </c>
      <c r="I23" s="149">
        <v>44682</v>
      </c>
      <c r="J23" s="162">
        <v>45046</v>
      </c>
      <c r="K23" s="134" t="s">
        <v>182</v>
      </c>
      <c r="L23" s="167">
        <v>29.56</v>
      </c>
      <c r="M23" s="168">
        <v>59.63</v>
      </c>
      <c r="N23" s="168">
        <v>75.81</v>
      </c>
      <c r="O23" s="168">
        <v>92.67</v>
      </c>
      <c r="P23" s="168">
        <v>100.23</v>
      </c>
      <c r="Q23" s="177">
        <v>1.79</v>
      </c>
      <c r="R23" s="177">
        <f t="shared" ref="R23" si="5">Q23*30.42</f>
        <v>54.451800000000006</v>
      </c>
      <c r="S23" s="177">
        <v>0.81</v>
      </c>
      <c r="T23" s="177">
        <v>24.64</v>
      </c>
      <c r="U23" s="177">
        <v>2.41</v>
      </c>
      <c r="V23" s="177">
        <v>73.31</v>
      </c>
      <c r="W23" s="177">
        <v>4.0199999999999996</v>
      </c>
      <c r="X23" s="177">
        <v>122.29</v>
      </c>
      <c r="Y23" s="296"/>
      <c r="Z23" s="296"/>
      <c r="AA23" s="168">
        <v>34.32</v>
      </c>
      <c r="AB23" s="168">
        <v>1044.01</v>
      </c>
      <c r="AC23" s="168">
        <v>29.14</v>
      </c>
      <c r="AD23" s="173">
        <v>886.44</v>
      </c>
      <c r="AE23" s="168">
        <v>15.84</v>
      </c>
      <c r="AF23" s="215">
        <v>20.95</v>
      </c>
      <c r="AG23" s="25">
        <v>637.29999999999995</v>
      </c>
      <c r="AH23" s="30">
        <v>510200650</v>
      </c>
      <c r="AI23" s="39" t="s">
        <v>41</v>
      </c>
    </row>
    <row r="24" spans="1:35" s="128" customFormat="1" ht="20.100000000000001" customHeight="1" x14ac:dyDescent="0.2">
      <c r="A24" s="131" t="s">
        <v>181</v>
      </c>
      <c r="B24" s="131"/>
      <c r="C24" s="131" t="s">
        <v>526</v>
      </c>
      <c r="D24" s="131" t="s">
        <v>525</v>
      </c>
      <c r="E24" s="131">
        <v>20539</v>
      </c>
      <c r="F24" s="131" t="s">
        <v>179</v>
      </c>
      <c r="G24" s="39" t="s">
        <v>28</v>
      </c>
      <c r="H24" s="39">
        <v>78</v>
      </c>
      <c r="I24" s="132">
        <v>44835</v>
      </c>
      <c r="J24" s="165">
        <v>45199</v>
      </c>
      <c r="K24" s="104" t="s">
        <v>182</v>
      </c>
      <c r="L24" s="166">
        <v>25.94</v>
      </c>
      <c r="M24" s="170">
        <v>54.92</v>
      </c>
      <c r="N24" s="170">
        <v>71.099999999999994</v>
      </c>
      <c r="O24" s="170">
        <v>87.96</v>
      </c>
      <c r="P24" s="170">
        <v>95.52</v>
      </c>
      <c r="Q24" s="177">
        <v>1.79</v>
      </c>
      <c r="R24" s="177">
        <v>54.45</v>
      </c>
      <c r="S24" s="177">
        <v>0.53</v>
      </c>
      <c r="T24" s="177">
        <v>16.12</v>
      </c>
      <c r="U24" s="177"/>
      <c r="V24" s="177"/>
      <c r="W24" s="177">
        <v>3.35</v>
      </c>
      <c r="X24" s="177">
        <v>101.91</v>
      </c>
      <c r="Y24" s="296"/>
      <c r="Z24" s="296"/>
      <c r="AA24" s="170">
        <v>29.61</v>
      </c>
      <c r="AB24" s="170">
        <v>900.74</v>
      </c>
      <c r="AC24" s="170">
        <v>25.94</v>
      </c>
      <c r="AD24" s="175">
        <v>789.09480000000008</v>
      </c>
      <c r="AE24" s="170">
        <v>13.74</v>
      </c>
      <c r="AF24" s="215"/>
      <c r="AG24" s="25">
        <v>618.44000000000005</v>
      </c>
      <c r="AH24" s="30">
        <v>510204881</v>
      </c>
      <c r="AI24" s="39" t="s">
        <v>40</v>
      </c>
    </row>
    <row r="25" spans="1:35" s="128" customFormat="1" ht="20.100000000000001" customHeight="1" x14ac:dyDescent="0.2">
      <c r="A25" s="131" t="s">
        <v>181</v>
      </c>
      <c r="B25" s="131"/>
      <c r="C25" s="74" t="s">
        <v>129</v>
      </c>
      <c r="D25" s="74" t="s">
        <v>130</v>
      </c>
      <c r="E25" s="74">
        <v>21029</v>
      </c>
      <c r="F25" s="74" t="s">
        <v>179</v>
      </c>
      <c r="G25" s="121" t="s">
        <v>186</v>
      </c>
      <c r="H25" s="121">
        <v>106</v>
      </c>
      <c r="I25" s="132">
        <v>44682</v>
      </c>
      <c r="J25" s="165">
        <v>45046</v>
      </c>
      <c r="K25" s="132" t="s">
        <v>182</v>
      </c>
      <c r="L25" s="166">
        <v>29.11</v>
      </c>
      <c r="M25" s="170">
        <v>59.49</v>
      </c>
      <c r="N25" s="170">
        <v>75.67</v>
      </c>
      <c r="O25" s="170">
        <v>92.53</v>
      </c>
      <c r="P25" s="170">
        <v>100.09</v>
      </c>
      <c r="Q25" s="177">
        <v>1.79</v>
      </c>
      <c r="R25" s="177">
        <f t="shared" ref="R25" si="6">Q25*30.42</f>
        <v>54.451800000000006</v>
      </c>
      <c r="S25" s="177">
        <v>1.1499999999999999</v>
      </c>
      <c r="T25" s="177">
        <v>34.979999999999997</v>
      </c>
      <c r="U25" s="177">
        <v>3.37</v>
      </c>
      <c r="V25" s="177">
        <v>102.52</v>
      </c>
      <c r="W25" s="177">
        <v>4.91</v>
      </c>
      <c r="X25" s="177">
        <v>149.3622</v>
      </c>
      <c r="Y25" s="296"/>
      <c r="Z25" s="296"/>
      <c r="AA25" s="170">
        <v>34.18</v>
      </c>
      <c r="AB25" s="170">
        <v>1039.76</v>
      </c>
      <c r="AC25" s="170">
        <v>30.65</v>
      </c>
      <c r="AD25" s="175">
        <v>932.37</v>
      </c>
      <c r="AE25" s="170">
        <v>16.399999999999999</v>
      </c>
      <c r="AF25" s="174"/>
      <c r="AG25" s="26">
        <v>502.84</v>
      </c>
      <c r="AH25" s="31">
        <v>510200978</v>
      </c>
      <c r="AI25" s="39" t="s">
        <v>41</v>
      </c>
    </row>
    <row r="26" spans="1:35" s="128" customFormat="1" ht="20.100000000000001" customHeight="1" x14ac:dyDescent="0.2">
      <c r="A26" s="131" t="s">
        <v>181</v>
      </c>
      <c r="B26" s="131"/>
      <c r="C26" s="74" t="s">
        <v>235</v>
      </c>
      <c r="D26" s="131" t="s">
        <v>133</v>
      </c>
      <c r="E26" s="131">
        <v>21029</v>
      </c>
      <c r="F26" s="131" t="s">
        <v>179</v>
      </c>
      <c r="G26" s="39" t="s">
        <v>28</v>
      </c>
      <c r="H26" s="39">
        <v>75</v>
      </c>
      <c r="I26" s="149">
        <v>44927</v>
      </c>
      <c r="J26" s="162">
        <v>45291</v>
      </c>
      <c r="K26" s="138" t="s">
        <v>182</v>
      </c>
      <c r="L26" s="163">
        <v>27.5</v>
      </c>
      <c r="M26" s="164">
        <v>54.67</v>
      </c>
      <c r="N26" s="164">
        <v>70.849999999999994</v>
      </c>
      <c r="O26" s="164">
        <v>87.71</v>
      </c>
      <c r="P26" s="164">
        <v>95.27</v>
      </c>
      <c r="Q26" s="177">
        <v>1.79</v>
      </c>
      <c r="R26" s="177">
        <v>54.45</v>
      </c>
      <c r="S26" s="177">
        <v>0.91</v>
      </c>
      <c r="T26" s="177">
        <v>27.68</v>
      </c>
      <c r="U26" s="177">
        <v>2.69</v>
      </c>
      <c r="V26" s="177">
        <v>81.829800000000006</v>
      </c>
      <c r="W26" s="177">
        <v>4.0199999999999996</v>
      </c>
      <c r="X26" s="177">
        <v>122.2884</v>
      </c>
      <c r="Y26" s="296"/>
      <c r="Z26" s="296"/>
      <c r="AA26" s="164">
        <v>29.36</v>
      </c>
      <c r="AB26" s="164">
        <v>893.13120000000004</v>
      </c>
      <c r="AC26" s="164">
        <v>30.31</v>
      </c>
      <c r="AD26" s="172">
        <v>922.03020000000004</v>
      </c>
      <c r="AE26" s="164">
        <v>15.32</v>
      </c>
      <c r="AF26" s="214"/>
      <c r="AG26" s="77">
        <v>614.17999999999995</v>
      </c>
      <c r="AH26" s="30">
        <v>510204222</v>
      </c>
      <c r="AI26" s="39" t="s">
        <v>39</v>
      </c>
    </row>
    <row r="27" spans="1:35" s="128" customFormat="1" ht="20.100000000000001" customHeight="1" x14ac:dyDescent="0.2">
      <c r="A27" s="131"/>
      <c r="B27" s="131"/>
      <c r="C27" s="131" t="s">
        <v>592</v>
      </c>
      <c r="D27" s="131" t="s">
        <v>228</v>
      </c>
      <c r="E27" s="131">
        <v>21029</v>
      </c>
      <c r="F27" s="131" t="s">
        <v>179</v>
      </c>
      <c r="G27" s="39" t="s">
        <v>28</v>
      </c>
      <c r="H27" s="39">
        <v>131</v>
      </c>
      <c r="I27" s="132">
        <v>44562</v>
      </c>
      <c r="J27" s="165">
        <v>44865</v>
      </c>
      <c r="K27" s="132" t="s">
        <v>182</v>
      </c>
      <c r="L27" s="166">
        <v>24.16</v>
      </c>
      <c r="M27" s="170">
        <v>47.65</v>
      </c>
      <c r="N27" s="170">
        <v>63.83</v>
      </c>
      <c r="O27" s="170">
        <v>80.69</v>
      </c>
      <c r="P27" s="170">
        <v>88.25</v>
      </c>
      <c r="Q27" s="177">
        <v>1.79</v>
      </c>
      <c r="R27" s="177">
        <v>54.45</v>
      </c>
      <c r="S27" s="177">
        <v>0.48</v>
      </c>
      <c r="T27" s="177">
        <v>14.6</v>
      </c>
      <c r="U27" s="177">
        <v>1.03</v>
      </c>
      <c r="V27" s="177">
        <v>31.33</v>
      </c>
      <c r="W27" s="177">
        <v>2.33</v>
      </c>
      <c r="X27" s="177">
        <v>70.88</v>
      </c>
      <c r="Y27" s="296"/>
      <c r="Z27" s="296"/>
      <c r="AA27" s="170">
        <v>22.34</v>
      </c>
      <c r="AB27" s="170">
        <f t="shared" ref="AB27" si="7">AA27*30.42</f>
        <v>679.58280000000002</v>
      </c>
      <c r="AC27" s="170">
        <v>26.86</v>
      </c>
      <c r="AD27" s="175">
        <f t="shared" ref="AD27" si="8">AC27*30.42</f>
        <v>817.08120000000008</v>
      </c>
      <c r="AE27" s="170">
        <v>14.37</v>
      </c>
      <c r="AF27" s="214"/>
      <c r="AG27" s="77" t="s">
        <v>13</v>
      </c>
      <c r="AH27" s="30">
        <v>510203094</v>
      </c>
      <c r="AI27" s="39" t="s">
        <v>39</v>
      </c>
    </row>
    <row r="28" spans="1:35" s="128" customFormat="1" ht="20.100000000000001" customHeight="1" x14ac:dyDescent="0.2">
      <c r="A28" s="131" t="s">
        <v>181</v>
      </c>
      <c r="B28" s="131"/>
      <c r="C28" s="74" t="s">
        <v>593</v>
      </c>
      <c r="D28" s="131" t="s">
        <v>308</v>
      </c>
      <c r="E28" s="131">
        <v>21029</v>
      </c>
      <c r="F28" s="131" t="s">
        <v>179</v>
      </c>
      <c r="G28" s="39" t="s">
        <v>28</v>
      </c>
      <c r="H28" s="39">
        <v>82</v>
      </c>
      <c r="I28" s="149">
        <v>44927</v>
      </c>
      <c r="J28" s="162">
        <v>45291</v>
      </c>
      <c r="K28" s="138" t="s">
        <v>182</v>
      </c>
      <c r="L28" s="163">
        <v>28.28</v>
      </c>
      <c r="M28" s="164">
        <v>54.33</v>
      </c>
      <c r="N28" s="164">
        <v>70.510000000000005</v>
      </c>
      <c r="O28" s="164">
        <v>87.37</v>
      </c>
      <c r="P28" s="164">
        <v>94.93</v>
      </c>
      <c r="Q28" s="177">
        <v>1.79</v>
      </c>
      <c r="R28" s="177">
        <f t="shared" ref="R28" si="9">Q28*30.42</f>
        <v>54.451800000000006</v>
      </c>
      <c r="S28" s="177">
        <v>0.79</v>
      </c>
      <c r="T28" s="177">
        <v>24.03</v>
      </c>
      <c r="U28" s="177">
        <v>2.41</v>
      </c>
      <c r="V28" s="177">
        <v>73.312200000000004</v>
      </c>
      <c r="W28" s="177">
        <v>3.5</v>
      </c>
      <c r="X28" s="177">
        <v>106.47</v>
      </c>
      <c r="Y28" s="296"/>
      <c r="Z28" s="296"/>
      <c r="AA28" s="164">
        <v>29.02</v>
      </c>
      <c r="AB28" s="164">
        <v>882.78840000000002</v>
      </c>
      <c r="AC28" s="164">
        <v>29.82</v>
      </c>
      <c r="AD28" s="172">
        <v>907.12440000000004</v>
      </c>
      <c r="AE28" s="164">
        <v>16.16</v>
      </c>
      <c r="AF28" s="214"/>
      <c r="AG28" s="77">
        <v>620.57000000000005</v>
      </c>
      <c r="AH28" s="30">
        <v>510204211</v>
      </c>
      <c r="AI28" s="39" t="s">
        <v>39</v>
      </c>
    </row>
    <row r="29" spans="1:35" s="128" customFormat="1" ht="20.100000000000001" customHeight="1" x14ac:dyDescent="0.2">
      <c r="A29" s="131"/>
      <c r="B29" s="131"/>
      <c r="C29" s="131" t="s">
        <v>271</v>
      </c>
      <c r="D29" s="131" t="s">
        <v>249</v>
      </c>
      <c r="E29" s="131">
        <v>21029</v>
      </c>
      <c r="F29" s="131" t="s">
        <v>179</v>
      </c>
      <c r="G29" s="39" t="s">
        <v>28</v>
      </c>
      <c r="H29" s="39">
        <v>46</v>
      </c>
      <c r="I29" s="132">
        <v>44805</v>
      </c>
      <c r="J29" s="165">
        <v>44985</v>
      </c>
      <c r="K29" s="104" t="s">
        <v>182</v>
      </c>
      <c r="L29" s="166">
        <v>29.44</v>
      </c>
      <c r="M29" s="170">
        <v>64.19</v>
      </c>
      <c r="N29" s="170">
        <v>80.37</v>
      </c>
      <c r="O29" s="170">
        <v>97.23</v>
      </c>
      <c r="P29" s="170">
        <v>104.79</v>
      </c>
      <c r="Q29" s="177">
        <v>1.79</v>
      </c>
      <c r="R29" s="177">
        <v>54.45</v>
      </c>
      <c r="S29" s="177">
        <v>0.88</v>
      </c>
      <c r="T29" s="177">
        <v>26.77</v>
      </c>
      <c r="U29" s="177">
        <v>3.08</v>
      </c>
      <c r="V29" s="177">
        <v>93.69</v>
      </c>
      <c r="W29" s="177">
        <v>4.37</v>
      </c>
      <c r="X29" s="177">
        <v>132.93540000000002</v>
      </c>
      <c r="Y29" s="296"/>
      <c r="Z29" s="296"/>
      <c r="AA29" s="170">
        <v>38.880000000000003</v>
      </c>
      <c r="AB29" s="170">
        <v>1182.73</v>
      </c>
      <c r="AC29" s="170">
        <v>25.61</v>
      </c>
      <c r="AD29" s="175">
        <v>779.06</v>
      </c>
      <c r="AE29" s="170">
        <v>13.7</v>
      </c>
      <c r="AF29" s="174">
        <v>18.96</v>
      </c>
      <c r="AG29" s="26">
        <v>576.76</v>
      </c>
      <c r="AH29" s="31">
        <v>510201398</v>
      </c>
      <c r="AI29" s="39" t="s">
        <v>41</v>
      </c>
    </row>
    <row r="30" spans="1:35" s="128" customFormat="1" ht="20.100000000000001" customHeight="1" x14ac:dyDescent="0.2">
      <c r="A30" s="131"/>
      <c r="B30" s="131"/>
      <c r="C30" s="131" t="s">
        <v>588</v>
      </c>
      <c r="D30" s="131" t="s">
        <v>236</v>
      </c>
      <c r="E30" s="131">
        <v>21031</v>
      </c>
      <c r="F30" s="131" t="s">
        <v>179</v>
      </c>
      <c r="G30" s="39" t="s">
        <v>216</v>
      </c>
      <c r="H30" s="39">
        <v>101</v>
      </c>
      <c r="I30" s="132">
        <v>44682</v>
      </c>
      <c r="J30" s="165">
        <v>45046</v>
      </c>
      <c r="K30" s="132" t="s">
        <v>182</v>
      </c>
      <c r="L30" s="166">
        <v>26.48</v>
      </c>
      <c r="M30" s="170">
        <v>57.45</v>
      </c>
      <c r="N30" s="170">
        <v>73.63</v>
      </c>
      <c r="O30" s="170">
        <v>90.49</v>
      </c>
      <c r="P30" s="170">
        <v>98.05</v>
      </c>
      <c r="Q30" s="177">
        <v>1.79</v>
      </c>
      <c r="R30" s="177">
        <v>54.45</v>
      </c>
      <c r="S30" s="177">
        <v>0.88</v>
      </c>
      <c r="T30" s="177">
        <v>26.77</v>
      </c>
      <c r="U30" s="177">
        <v>0.88</v>
      </c>
      <c r="V30" s="177">
        <v>26.77</v>
      </c>
      <c r="W30" s="177">
        <v>3.22</v>
      </c>
      <c r="X30" s="177">
        <v>97.95</v>
      </c>
      <c r="Y30" s="296"/>
      <c r="Z30" s="296"/>
      <c r="AA30" s="170">
        <v>32.14</v>
      </c>
      <c r="AB30" s="170">
        <v>977.7</v>
      </c>
      <c r="AC30" s="170">
        <v>29.25</v>
      </c>
      <c r="AD30" s="175">
        <v>889.79</v>
      </c>
      <c r="AE30" s="170">
        <v>15.65</v>
      </c>
      <c r="AF30" s="215">
        <v>12.08</v>
      </c>
      <c r="AG30" s="25">
        <v>367.47</v>
      </c>
      <c r="AH30" s="30">
        <v>510200444</v>
      </c>
      <c r="AI30" s="39" t="s">
        <v>41</v>
      </c>
    </row>
    <row r="31" spans="1:35" s="128" customFormat="1" ht="20.100000000000001" customHeight="1" x14ac:dyDescent="0.2">
      <c r="A31" s="131"/>
      <c r="B31" s="131"/>
      <c r="C31" s="28" t="s">
        <v>176</v>
      </c>
      <c r="D31" s="28" t="s">
        <v>69</v>
      </c>
      <c r="E31" s="28">
        <v>21033</v>
      </c>
      <c r="F31" s="28" t="s">
        <v>179</v>
      </c>
      <c r="G31" s="171" t="s">
        <v>28</v>
      </c>
      <c r="H31" s="171">
        <v>162</v>
      </c>
      <c r="I31" s="149">
        <v>44562</v>
      </c>
      <c r="J31" s="162">
        <v>44926</v>
      </c>
      <c r="K31" s="104" t="s">
        <v>182</v>
      </c>
      <c r="L31" s="167">
        <v>27.01</v>
      </c>
      <c r="M31" s="167">
        <v>58.12</v>
      </c>
      <c r="N31" s="168">
        <v>74.3</v>
      </c>
      <c r="O31" s="168">
        <v>91.16</v>
      </c>
      <c r="P31" s="168">
        <v>98.72</v>
      </c>
      <c r="Q31" s="177">
        <v>1.79</v>
      </c>
      <c r="R31" s="177">
        <f t="shared" ref="R31" si="10">Q31*30.42</f>
        <v>54.451800000000006</v>
      </c>
      <c r="S31" s="177">
        <v>0.95</v>
      </c>
      <c r="T31" s="177">
        <v>28.9</v>
      </c>
      <c r="U31" s="177">
        <v>2.83</v>
      </c>
      <c r="V31" s="177">
        <v>86.09</v>
      </c>
      <c r="W31" s="177">
        <v>4.0999999999999996</v>
      </c>
      <c r="X31" s="177">
        <v>124.72</v>
      </c>
      <c r="Y31" s="296"/>
      <c r="Z31" s="296"/>
      <c r="AA31" s="168">
        <v>32.81</v>
      </c>
      <c r="AB31" s="168">
        <v>998.08</v>
      </c>
      <c r="AC31" s="168">
        <v>29.15</v>
      </c>
      <c r="AD31" s="173">
        <v>886.74</v>
      </c>
      <c r="AE31" s="168">
        <v>15.6</v>
      </c>
      <c r="AF31" s="197">
        <v>15.71</v>
      </c>
      <c r="AG31" s="29">
        <v>477.9</v>
      </c>
      <c r="AH31" s="34">
        <v>510201149</v>
      </c>
      <c r="AI31" s="171" t="s">
        <v>41</v>
      </c>
    </row>
    <row r="32" spans="1:35" s="128" customFormat="1" ht="20.100000000000001" customHeight="1" x14ac:dyDescent="0.2">
      <c r="A32" s="131"/>
      <c r="B32" s="131"/>
      <c r="C32" s="28" t="s">
        <v>177</v>
      </c>
      <c r="D32" s="28" t="s">
        <v>69</v>
      </c>
      <c r="E32" s="28">
        <v>21033</v>
      </c>
      <c r="F32" s="28" t="s">
        <v>179</v>
      </c>
      <c r="G32" s="171" t="s">
        <v>28</v>
      </c>
      <c r="H32" s="171">
        <v>24</v>
      </c>
      <c r="I32" s="149">
        <v>44562</v>
      </c>
      <c r="J32" s="162">
        <v>44926</v>
      </c>
      <c r="K32" s="104"/>
      <c r="L32" s="167">
        <v>40.54</v>
      </c>
      <c r="M32" s="167">
        <v>71.650000000000006</v>
      </c>
      <c r="N32" s="168">
        <v>87.83</v>
      </c>
      <c r="O32" s="168">
        <v>104.69</v>
      </c>
      <c r="P32" s="168">
        <v>112.25</v>
      </c>
      <c r="Q32" s="177">
        <v>1.79</v>
      </c>
      <c r="R32" s="177">
        <v>54.45</v>
      </c>
      <c r="S32" s="177">
        <v>0.95</v>
      </c>
      <c r="T32" s="177">
        <v>28.9</v>
      </c>
      <c r="U32" s="177">
        <v>2.83</v>
      </c>
      <c r="V32" s="177">
        <v>86.09</v>
      </c>
      <c r="W32" s="177">
        <v>4.0999999999999996</v>
      </c>
      <c r="X32" s="177">
        <v>124.72</v>
      </c>
      <c r="Y32" s="296"/>
      <c r="Z32" s="296"/>
      <c r="AA32" s="168">
        <v>46.34</v>
      </c>
      <c r="AB32" s="168">
        <v>1409.66</v>
      </c>
      <c r="AC32" s="168">
        <v>29.15</v>
      </c>
      <c r="AD32" s="173">
        <v>886.74</v>
      </c>
      <c r="AE32" s="168">
        <v>15.6</v>
      </c>
      <c r="AF32" s="197"/>
      <c r="AG32" s="29">
        <v>335.53</v>
      </c>
      <c r="AH32" s="34">
        <v>510201149</v>
      </c>
      <c r="AI32" s="171" t="s">
        <v>41</v>
      </c>
    </row>
    <row r="33" spans="1:35" s="128" customFormat="1" ht="20.100000000000001" customHeight="1" x14ac:dyDescent="0.2">
      <c r="A33" s="131"/>
      <c r="B33" s="131"/>
      <c r="C33" s="131" t="s">
        <v>32</v>
      </c>
      <c r="D33" s="131" t="s">
        <v>33</v>
      </c>
      <c r="E33" s="131">
        <v>21035</v>
      </c>
      <c r="F33" s="131" t="s">
        <v>179</v>
      </c>
      <c r="G33" s="39" t="s">
        <v>186</v>
      </c>
      <c r="H33" s="121">
        <v>104</v>
      </c>
      <c r="I33" s="149">
        <v>44652</v>
      </c>
      <c r="J33" s="162">
        <v>45016</v>
      </c>
      <c r="K33" s="134" t="s">
        <v>182</v>
      </c>
      <c r="L33" s="167">
        <v>27.15</v>
      </c>
      <c r="M33" s="168">
        <v>57.34</v>
      </c>
      <c r="N33" s="168">
        <v>73.52</v>
      </c>
      <c r="O33" s="168">
        <v>90.38</v>
      </c>
      <c r="P33" s="168">
        <v>97.94</v>
      </c>
      <c r="Q33" s="177">
        <v>1.79</v>
      </c>
      <c r="R33" s="177">
        <v>54.45</v>
      </c>
      <c r="S33" s="177">
        <v>0.8</v>
      </c>
      <c r="T33" s="177">
        <v>24.34</v>
      </c>
      <c r="U33" s="177">
        <v>2.59</v>
      </c>
      <c r="V33" s="177">
        <v>78.790000000000006</v>
      </c>
      <c r="W33" s="177">
        <v>3.73</v>
      </c>
      <c r="X33" s="177">
        <v>113.4666</v>
      </c>
      <c r="Y33" s="296"/>
      <c r="Z33" s="296"/>
      <c r="AA33" s="168">
        <v>32.03</v>
      </c>
      <c r="AB33" s="168">
        <v>974.35</v>
      </c>
      <c r="AC33" s="168">
        <v>30.25</v>
      </c>
      <c r="AD33" s="173">
        <v>920.21</v>
      </c>
      <c r="AE33" s="168">
        <v>16.18</v>
      </c>
      <c r="AF33" s="174"/>
      <c r="AG33" s="26">
        <v>612.35</v>
      </c>
      <c r="AH33" s="31">
        <v>510203312</v>
      </c>
      <c r="AI33" s="39" t="s">
        <v>41</v>
      </c>
    </row>
    <row r="34" spans="1:35" s="128" customFormat="1" ht="20.100000000000001" customHeight="1" x14ac:dyDescent="0.2">
      <c r="A34" s="131"/>
      <c r="B34" s="131"/>
      <c r="C34" s="131" t="s">
        <v>212</v>
      </c>
      <c r="D34" s="131" t="s">
        <v>33</v>
      </c>
      <c r="E34" s="131">
        <v>21035</v>
      </c>
      <c r="F34" s="131" t="s">
        <v>179</v>
      </c>
      <c r="G34" s="39" t="s">
        <v>186</v>
      </c>
      <c r="H34" s="121">
        <v>24</v>
      </c>
      <c r="I34" s="149">
        <v>44652</v>
      </c>
      <c r="J34" s="162">
        <v>45016</v>
      </c>
      <c r="K34" s="134"/>
      <c r="L34" s="167">
        <v>38.130000000000003</v>
      </c>
      <c r="M34" s="168">
        <v>68.319999999999993</v>
      </c>
      <c r="N34" s="168">
        <v>84.5</v>
      </c>
      <c r="O34" s="168">
        <v>101.36</v>
      </c>
      <c r="P34" s="168">
        <v>108.92</v>
      </c>
      <c r="Q34" s="177">
        <v>1.79</v>
      </c>
      <c r="R34" s="177">
        <f t="shared" ref="R34" si="11">Q34*30.42</f>
        <v>54.451800000000006</v>
      </c>
      <c r="S34" s="177">
        <v>0.8</v>
      </c>
      <c r="T34" s="177">
        <v>24.34</v>
      </c>
      <c r="U34" s="177">
        <v>2.59</v>
      </c>
      <c r="V34" s="177">
        <v>78.790000000000006</v>
      </c>
      <c r="W34" s="177">
        <v>3.73</v>
      </c>
      <c r="X34" s="177">
        <v>113.4666</v>
      </c>
      <c r="Y34" s="296"/>
      <c r="Z34" s="296"/>
      <c r="AA34" s="168">
        <v>43.01</v>
      </c>
      <c r="AB34" s="168">
        <v>1308.3599999999999</v>
      </c>
      <c r="AC34" s="168">
        <v>30.25</v>
      </c>
      <c r="AD34" s="173">
        <v>920.21</v>
      </c>
      <c r="AE34" s="168">
        <v>16.18</v>
      </c>
      <c r="AF34" s="174"/>
      <c r="AG34" s="26">
        <v>612.35</v>
      </c>
      <c r="AH34" s="31">
        <v>510204448</v>
      </c>
      <c r="AI34" s="39" t="s">
        <v>41</v>
      </c>
    </row>
    <row r="35" spans="1:35" s="128" customFormat="1" ht="20.100000000000001" customHeight="1" x14ac:dyDescent="0.2">
      <c r="A35" s="131"/>
      <c r="B35" s="131"/>
      <c r="C35" s="136" t="s">
        <v>511</v>
      </c>
      <c r="D35" s="136" t="s">
        <v>512</v>
      </c>
      <c r="E35" s="136">
        <v>21073</v>
      </c>
      <c r="F35" s="136" t="s">
        <v>179</v>
      </c>
      <c r="G35" s="90"/>
      <c r="H35" s="90">
        <v>98</v>
      </c>
      <c r="I35" s="267">
        <v>44835</v>
      </c>
      <c r="J35" s="265">
        <v>44895</v>
      </c>
      <c r="K35" s="278" t="s">
        <v>182</v>
      </c>
      <c r="L35" s="268">
        <v>26.54</v>
      </c>
      <c r="M35" s="271">
        <v>55.72</v>
      </c>
      <c r="N35" s="271">
        <v>71.89</v>
      </c>
      <c r="O35" s="271">
        <v>88.76</v>
      </c>
      <c r="P35" s="271">
        <v>96.32</v>
      </c>
      <c r="Q35" s="177">
        <v>1.79</v>
      </c>
      <c r="R35" s="177">
        <v>54.45</v>
      </c>
      <c r="S35" s="177">
        <v>0.55000000000000004</v>
      </c>
      <c r="T35" s="177">
        <v>16.73</v>
      </c>
      <c r="U35" s="235">
        <v>1.69</v>
      </c>
      <c r="V35" s="235">
        <f>ROUND(U35*30.42,2)</f>
        <v>51.41</v>
      </c>
      <c r="W35" s="235">
        <v>3.14</v>
      </c>
      <c r="X35" s="235">
        <v>95.52</v>
      </c>
      <c r="Y35" s="287"/>
      <c r="Z35" s="287"/>
      <c r="AA35" s="271">
        <v>30.41</v>
      </c>
      <c r="AB35" s="271">
        <v>925.07</v>
      </c>
      <c r="AC35" s="164">
        <v>25.77</v>
      </c>
      <c r="AD35" s="177">
        <v>783.92</v>
      </c>
      <c r="AE35" s="164">
        <v>13.79</v>
      </c>
      <c r="AF35" s="215">
        <v>20.58</v>
      </c>
      <c r="AG35" s="25">
        <v>626.04</v>
      </c>
      <c r="AH35" s="30">
        <v>510204745</v>
      </c>
      <c r="AI35" s="39" t="s">
        <v>40</v>
      </c>
    </row>
    <row r="36" spans="1:35" s="128" customFormat="1" ht="20.100000000000001" customHeight="1" x14ac:dyDescent="0.2">
      <c r="A36" s="131" t="s">
        <v>181</v>
      </c>
      <c r="B36" s="131"/>
      <c r="C36" s="131" t="s">
        <v>237</v>
      </c>
      <c r="D36" s="131" t="s">
        <v>66</v>
      </c>
      <c r="E36" s="131">
        <v>21073</v>
      </c>
      <c r="F36" s="131" t="s">
        <v>179</v>
      </c>
      <c r="G36" s="39" t="s">
        <v>291</v>
      </c>
      <c r="H36" s="39">
        <v>130</v>
      </c>
      <c r="I36" s="132">
        <v>44927</v>
      </c>
      <c r="J36" s="165">
        <v>45291</v>
      </c>
      <c r="K36" s="132" t="s">
        <v>182</v>
      </c>
      <c r="L36" s="166">
        <v>30.14</v>
      </c>
      <c r="M36" s="170">
        <v>61.56</v>
      </c>
      <c r="N36" s="170">
        <v>77.739999999999995</v>
      </c>
      <c r="O36" s="170">
        <v>94.6</v>
      </c>
      <c r="P36" s="170">
        <v>102.16</v>
      </c>
      <c r="Q36" s="177">
        <v>1.79</v>
      </c>
      <c r="R36" s="177">
        <v>54.45</v>
      </c>
      <c r="S36" s="177">
        <v>0.77</v>
      </c>
      <c r="T36" s="177">
        <v>23.42</v>
      </c>
      <c r="U36" s="177">
        <v>2.39</v>
      </c>
      <c r="V36" s="177">
        <v>72.7</v>
      </c>
      <c r="W36" s="177">
        <v>3.23</v>
      </c>
      <c r="X36" s="177">
        <v>98.256600000000006</v>
      </c>
      <c r="Y36" s="296">
        <v>4.16</v>
      </c>
      <c r="Z36" s="296">
        <v>126.54720000000002</v>
      </c>
      <c r="AA36" s="170">
        <v>36.25</v>
      </c>
      <c r="AB36" s="170">
        <v>1102.7250000000001</v>
      </c>
      <c r="AC36" s="170">
        <v>30.63</v>
      </c>
      <c r="AD36" s="175">
        <v>931.76459999999997</v>
      </c>
      <c r="AE36" s="170">
        <v>16.39</v>
      </c>
      <c r="AF36" s="174"/>
      <c r="AG36" s="26">
        <v>438.96</v>
      </c>
      <c r="AH36" s="31">
        <v>510200741</v>
      </c>
      <c r="AI36" s="39" t="s">
        <v>41</v>
      </c>
    </row>
    <row r="37" spans="1:35" s="128" customFormat="1" ht="20.100000000000001" customHeight="1" x14ac:dyDescent="0.2">
      <c r="A37" s="131" t="s">
        <v>181</v>
      </c>
      <c r="B37" s="131"/>
      <c r="C37" s="74" t="s">
        <v>608</v>
      </c>
      <c r="D37" s="131" t="s">
        <v>268</v>
      </c>
      <c r="E37" s="131">
        <v>21073</v>
      </c>
      <c r="F37" s="131" t="s">
        <v>179</v>
      </c>
      <c r="G37" s="39" t="s">
        <v>28</v>
      </c>
      <c r="H37" s="121">
        <v>168</v>
      </c>
      <c r="I37" s="132">
        <v>44805</v>
      </c>
      <c r="J37" s="165">
        <v>44985</v>
      </c>
      <c r="K37" s="104" t="s">
        <v>182</v>
      </c>
      <c r="L37" s="166">
        <v>23.64</v>
      </c>
      <c r="M37" s="170">
        <v>54.57</v>
      </c>
      <c r="N37" s="170">
        <v>70.75</v>
      </c>
      <c r="O37" s="170">
        <v>87.61</v>
      </c>
      <c r="P37" s="170">
        <v>95.17</v>
      </c>
      <c r="Q37" s="177">
        <v>1.79</v>
      </c>
      <c r="R37" s="177">
        <f t="shared" ref="R37" si="12">Q37*30.42</f>
        <v>54.451800000000006</v>
      </c>
      <c r="S37" s="177">
        <v>0.78</v>
      </c>
      <c r="T37" s="177">
        <v>23.73</v>
      </c>
      <c r="U37" s="177">
        <v>2.12</v>
      </c>
      <c r="V37" s="177">
        <v>64.489999999999995</v>
      </c>
      <c r="W37" s="177">
        <v>3.58</v>
      </c>
      <c r="X37" s="177">
        <v>108.9</v>
      </c>
      <c r="Y37" s="296"/>
      <c r="Z37" s="296"/>
      <c r="AA37" s="170">
        <v>29.26</v>
      </c>
      <c r="AB37" s="170">
        <v>890.09</v>
      </c>
      <c r="AC37" s="170">
        <v>22.17</v>
      </c>
      <c r="AD37" s="175">
        <v>674.41</v>
      </c>
      <c r="AE37" s="170">
        <v>11.71</v>
      </c>
      <c r="AF37" s="174"/>
      <c r="AG37" s="26">
        <v>625.44000000000005</v>
      </c>
      <c r="AH37" s="31">
        <v>510204870</v>
      </c>
      <c r="AI37" s="39" t="s">
        <v>41</v>
      </c>
    </row>
    <row r="38" spans="1:35" s="128" customFormat="1" ht="20.100000000000001" customHeight="1" x14ac:dyDescent="0.2">
      <c r="A38" s="131"/>
      <c r="B38" s="131"/>
      <c r="C38" s="28" t="s">
        <v>162</v>
      </c>
      <c r="D38" s="28" t="s">
        <v>67</v>
      </c>
      <c r="E38" s="28">
        <v>21075</v>
      </c>
      <c r="F38" s="28" t="s">
        <v>179</v>
      </c>
      <c r="G38" s="171" t="s">
        <v>28</v>
      </c>
      <c r="H38" s="171">
        <v>251</v>
      </c>
      <c r="I38" s="149">
        <v>44562</v>
      </c>
      <c r="J38" s="162">
        <v>44926</v>
      </c>
      <c r="K38" s="104" t="s">
        <v>182</v>
      </c>
      <c r="L38" s="167">
        <v>27.42</v>
      </c>
      <c r="M38" s="168">
        <v>60.31</v>
      </c>
      <c r="N38" s="168">
        <v>76.489999999999995</v>
      </c>
      <c r="O38" s="168">
        <v>93.35</v>
      </c>
      <c r="P38" s="168">
        <v>100.91</v>
      </c>
      <c r="Q38" s="177">
        <v>1.79</v>
      </c>
      <c r="R38" s="177">
        <v>54.45</v>
      </c>
      <c r="S38" s="177">
        <v>0.88</v>
      </c>
      <c r="T38" s="177">
        <v>26.77</v>
      </c>
      <c r="U38" s="177">
        <v>2.68</v>
      </c>
      <c r="V38" s="177">
        <v>81.53</v>
      </c>
      <c r="W38" s="177">
        <v>3.99</v>
      </c>
      <c r="X38" s="177">
        <v>121.38</v>
      </c>
      <c r="Y38" s="296"/>
      <c r="Z38" s="296"/>
      <c r="AA38" s="168">
        <v>35</v>
      </c>
      <c r="AB38" s="168">
        <v>1064.7</v>
      </c>
      <c r="AC38" s="168">
        <v>29.6</v>
      </c>
      <c r="AD38" s="173">
        <v>900.43</v>
      </c>
      <c r="AE38" s="168">
        <v>15.84</v>
      </c>
      <c r="AF38" s="197" t="s">
        <v>557</v>
      </c>
      <c r="AG38" s="29" t="s">
        <v>558</v>
      </c>
      <c r="AH38" s="34">
        <v>510201775</v>
      </c>
      <c r="AI38" s="171" t="s">
        <v>41</v>
      </c>
    </row>
    <row r="39" spans="1:35" s="128" customFormat="1" ht="20.100000000000001" customHeight="1" x14ac:dyDescent="0.2">
      <c r="A39" s="131"/>
      <c r="B39" s="131"/>
      <c r="C39" s="28" t="s">
        <v>326</v>
      </c>
      <c r="D39" s="28" t="s">
        <v>67</v>
      </c>
      <c r="E39" s="28">
        <v>21075</v>
      </c>
      <c r="F39" s="28" t="s">
        <v>179</v>
      </c>
      <c r="G39" s="171" t="s">
        <v>28</v>
      </c>
      <c r="H39" s="171">
        <v>27</v>
      </c>
      <c r="I39" s="149">
        <v>44562</v>
      </c>
      <c r="J39" s="162">
        <v>44926</v>
      </c>
      <c r="K39" s="104"/>
      <c r="L39" s="167">
        <v>41.66</v>
      </c>
      <c r="M39" s="168">
        <v>74.55</v>
      </c>
      <c r="N39" s="168">
        <v>90.73</v>
      </c>
      <c r="O39" s="168">
        <v>107.59</v>
      </c>
      <c r="P39" s="168">
        <v>115.15</v>
      </c>
      <c r="Q39" s="177">
        <v>1.79</v>
      </c>
      <c r="R39" s="177">
        <v>54.45</v>
      </c>
      <c r="S39" s="177">
        <v>0.88</v>
      </c>
      <c r="T39" s="177">
        <v>26.77</v>
      </c>
      <c r="U39" s="177">
        <v>2.68</v>
      </c>
      <c r="V39" s="177">
        <v>81.53</v>
      </c>
      <c r="W39" s="177">
        <v>3.99</v>
      </c>
      <c r="X39" s="177">
        <v>121.38</v>
      </c>
      <c r="Y39" s="296"/>
      <c r="Z39" s="296"/>
      <c r="AA39" s="168">
        <v>49.24</v>
      </c>
      <c r="AB39" s="168">
        <v>1497.88</v>
      </c>
      <c r="AC39" s="168">
        <v>29.6</v>
      </c>
      <c r="AD39" s="173">
        <v>900.43</v>
      </c>
      <c r="AE39" s="168">
        <v>15.84</v>
      </c>
      <c r="AF39" s="197"/>
      <c r="AG39" s="29">
        <v>117.42</v>
      </c>
      <c r="AH39" s="34">
        <v>510201775</v>
      </c>
      <c r="AI39" s="171" t="s">
        <v>41</v>
      </c>
    </row>
    <row r="40" spans="1:35" s="128" customFormat="1" ht="20.100000000000001" customHeight="1" x14ac:dyDescent="0.2">
      <c r="A40" s="131"/>
      <c r="B40" s="131"/>
      <c r="C40" s="131" t="s">
        <v>468</v>
      </c>
      <c r="D40" s="131" t="s">
        <v>295</v>
      </c>
      <c r="E40" s="131">
        <v>21075</v>
      </c>
      <c r="F40" s="131" t="s">
        <v>179</v>
      </c>
      <c r="G40" s="39" t="s">
        <v>186</v>
      </c>
      <c r="H40" s="39">
        <v>68</v>
      </c>
      <c r="I40" s="149">
        <v>44652</v>
      </c>
      <c r="J40" s="162">
        <v>45016</v>
      </c>
      <c r="K40" s="134" t="s">
        <v>182</v>
      </c>
      <c r="L40" s="167">
        <v>26.87</v>
      </c>
      <c r="M40" s="164">
        <v>54.28</v>
      </c>
      <c r="N40" s="164">
        <v>70.459999999999994</v>
      </c>
      <c r="O40" s="164">
        <v>87.32</v>
      </c>
      <c r="P40" s="168">
        <v>94.88</v>
      </c>
      <c r="Q40" s="177">
        <v>1.79</v>
      </c>
      <c r="R40" s="177">
        <f t="shared" ref="R40" si="13">Q40*30.42</f>
        <v>54.451800000000006</v>
      </c>
      <c r="S40" s="177">
        <v>0.73</v>
      </c>
      <c r="T40" s="177">
        <v>22.21</v>
      </c>
      <c r="U40" s="177">
        <v>2.2799999999999998</v>
      </c>
      <c r="V40" s="177">
        <v>69.36</v>
      </c>
      <c r="W40" s="177">
        <v>3.71</v>
      </c>
      <c r="X40" s="177">
        <v>112.86</v>
      </c>
      <c r="Y40" s="296"/>
      <c r="Z40" s="296"/>
      <c r="AA40" s="168">
        <v>28.97</v>
      </c>
      <c r="AB40" s="168">
        <v>881.27</v>
      </c>
      <c r="AC40" s="168">
        <v>28.02</v>
      </c>
      <c r="AD40" s="177">
        <v>852.37</v>
      </c>
      <c r="AE40" s="164">
        <v>14.97</v>
      </c>
      <c r="AF40" s="39"/>
      <c r="AG40" s="25" t="s">
        <v>337</v>
      </c>
      <c r="AH40" s="30">
        <v>510201764</v>
      </c>
      <c r="AI40" s="39" t="s">
        <v>41</v>
      </c>
    </row>
    <row r="41" spans="1:35" s="128" customFormat="1" ht="20.100000000000001" customHeight="1" x14ac:dyDescent="0.2">
      <c r="A41" s="131"/>
      <c r="B41" s="131"/>
      <c r="C41" s="131" t="s">
        <v>469</v>
      </c>
      <c r="D41" s="131" t="s">
        <v>295</v>
      </c>
      <c r="E41" s="131">
        <v>21075</v>
      </c>
      <c r="F41" s="131" t="s">
        <v>179</v>
      </c>
      <c r="G41" s="39" t="s">
        <v>186</v>
      </c>
      <c r="H41" s="39">
        <v>11</v>
      </c>
      <c r="I41" s="149">
        <v>44652</v>
      </c>
      <c r="J41" s="162">
        <v>45016</v>
      </c>
      <c r="K41" s="134"/>
      <c r="L41" s="167">
        <v>36.9</v>
      </c>
      <c r="M41" s="164">
        <v>64.31</v>
      </c>
      <c r="N41" s="164">
        <v>80.489999999999995</v>
      </c>
      <c r="O41" s="164">
        <v>97.35</v>
      </c>
      <c r="P41" s="168">
        <v>104.91</v>
      </c>
      <c r="Q41" s="177">
        <v>1.79</v>
      </c>
      <c r="R41" s="177">
        <v>54.45</v>
      </c>
      <c r="S41" s="177">
        <v>0.73</v>
      </c>
      <c r="T41" s="177">
        <v>22.21</v>
      </c>
      <c r="U41" s="177">
        <v>2.2799999999999998</v>
      </c>
      <c r="V41" s="177">
        <v>69.36</v>
      </c>
      <c r="W41" s="177">
        <v>3.71</v>
      </c>
      <c r="X41" s="177">
        <v>112.86</v>
      </c>
      <c r="Y41" s="296"/>
      <c r="Z41" s="296"/>
      <c r="AA41" s="168">
        <v>39</v>
      </c>
      <c r="AB41" s="168">
        <v>1186.3800000000001</v>
      </c>
      <c r="AC41" s="168">
        <v>28.02</v>
      </c>
      <c r="AD41" s="177">
        <v>852.37</v>
      </c>
      <c r="AE41" s="164">
        <v>14.97</v>
      </c>
      <c r="AF41" s="39"/>
      <c r="AG41" s="25" t="s">
        <v>337</v>
      </c>
      <c r="AH41" s="30">
        <v>510204493</v>
      </c>
      <c r="AI41" s="39" t="s">
        <v>41</v>
      </c>
    </row>
    <row r="42" spans="1:35" s="128" customFormat="1" ht="20.100000000000001" customHeight="1" x14ac:dyDescent="0.2">
      <c r="A42" s="131"/>
      <c r="B42" s="131"/>
      <c r="C42" s="131" t="s">
        <v>470</v>
      </c>
      <c r="D42" s="131" t="s">
        <v>295</v>
      </c>
      <c r="E42" s="131">
        <v>21075</v>
      </c>
      <c r="F42" s="131" t="s">
        <v>179</v>
      </c>
      <c r="G42" s="39" t="s">
        <v>186</v>
      </c>
      <c r="H42" s="39">
        <v>11</v>
      </c>
      <c r="I42" s="149">
        <v>44652</v>
      </c>
      <c r="J42" s="162">
        <v>45016</v>
      </c>
      <c r="K42" s="134"/>
      <c r="L42" s="167">
        <v>36.9</v>
      </c>
      <c r="M42" s="164">
        <v>64.31</v>
      </c>
      <c r="N42" s="164">
        <v>80.489999999999995</v>
      </c>
      <c r="O42" s="164">
        <v>97.35</v>
      </c>
      <c r="P42" s="168">
        <v>104.91</v>
      </c>
      <c r="Q42" s="177">
        <v>1.79</v>
      </c>
      <c r="R42" s="177">
        <v>54.45</v>
      </c>
      <c r="S42" s="177">
        <v>0.73</v>
      </c>
      <c r="T42" s="177">
        <v>22.21</v>
      </c>
      <c r="U42" s="177">
        <v>2.2799999999999998</v>
      </c>
      <c r="V42" s="177">
        <v>69.36</v>
      </c>
      <c r="W42" s="177">
        <v>3.71</v>
      </c>
      <c r="X42" s="177">
        <v>112.86</v>
      </c>
      <c r="Y42" s="296"/>
      <c r="Z42" s="296"/>
      <c r="AA42" s="168">
        <v>39</v>
      </c>
      <c r="AB42" s="168">
        <v>1186.3800000000001</v>
      </c>
      <c r="AC42" s="168">
        <v>28.02</v>
      </c>
      <c r="AD42" s="177">
        <v>852.37</v>
      </c>
      <c r="AE42" s="164">
        <v>14.97</v>
      </c>
      <c r="AF42" s="39"/>
      <c r="AG42" s="25" t="s">
        <v>337</v>
      </c>
      <c r="AH42" s="30">
        <v>510204493</v>
      </c>
      <c r="AI42" s="39" t="s">
        <v>41</v>
      </c>
    </row>
    <row r="43" spans="1:35" s="128" customFormat="1" ht="20.100000000000001" customHeight="1" x14ac:dyDescent="0.2">
      <c r="A43" s="131"/>
      <c r="B43" s="131"/>
      <c r="C43" s="136" t="s">
        <v>219</v>
      </c>
      <c r="D43" s="136" t="s">
        <v>220</v>
      </c>
      <c r="E43" s="136">
        <v>21075</v>
      </c>
      <c r="F43" s="137" t="s">
        <v>179</v>
      </c>
      <c r="G43" s="176" t="s">
        <v>28</v>
      </c>
      <c r="H43" s="176">
        <v>117</v>
      </c>
      <c r="I43" s="280">
        <v>44805</v>
      </c>
      <c r="J43" s="162">
        <v>45169</v>
      </c>
      <c r="K43" s="279" t="s">
        <v>182</v>
      </c>
      <c r="L43" s="167">
        <v>27.3</v>
      </c>
      <c r="M43" s="164">
        <v>57.33</v>
      </c>
      <c r="N43" s="164">
        <v>73.510000000000005</v>
      </c>
      <c r="O43" s="164">
        <v>90.37</v>
      </c>
      <c r="P43" s="168">
        <v>97.93</v>
      </c>
      <c r="Q43" s="177">
        <v>1.79</v>
      </c>
      <c r="R43" s="177">
        <f t="shared" ref="R43" si="14">Q43*30.42</f>
        <v>54.451800000000006</v>
      </c>
      <c r="S43" s="177">
        <v>0.67</v>
      </c>
      <c r="T43" s="177">
        <v>20.38</v>
      </c>
      <c r="U43" s="177">
        <v>1.73</v>
      </c>
      <c r="V43" s="177">
        <v>52.63</v>
      </c>
      <c r="W43" s="177">
        <v>3.01</v>
      </c>
      <c r="X43" s="177">
        <f>W43*30.42</f>
        <v>91.5642</v>
      </c>
      <c r="Y43" s="296"/>
      <c r="Z43" s="296"/>
      <c r="AA43" s="168">
        <v>32.020000000000003</v>
      </c>
      <c r="AB43" s="168">
        <v>974.05</v>
      </c>
      <c r="AC43" s="168">
        <v>27.62</v>
      </c>
      <c r="AD43" s="177">
        <v>840.2</v>
      </c>
      <c r="AE43" s="164">
        <v>14.78</v>
      </c>
      <c r="AF43" s="209"/>
      <c r="AG43" s="77" t="s">
        <v>221</v>
      </c>
      <c r="AH43" s="37">
        <v>510203027</v>
      </c>
      <c r="AI43" s="90" t="s">
        <v>41</v>
      </c>
    </row>
    <row r="44" spans="1:35" s="128" customFormat="1" ht="20.100000000000001" customHeight="1" x14ac:dyDescent="0.2">
      <c r="A44" s="131"/>
      <c r="B44" s="131"/>
      <c r="C44" s="136" t="s">
        <v>241</v>
      </c>
      <c r="D44" s="136" t="s">
        <v>220</v>
      </c>
      <c r="E44" s="136">
        <v>21075</v>
      </c>
      <c r="F44" s="137" t="s">
        <v>179</v>
      </c>
      <c r="G44" s="176" t="s">
        <v>28</v>
      </c>
      <c r="H44" s="176">
        <v>34</v>
      </c>
      <c r="I44" s="280">
        <v>44805</v>
      </c>
      <c r="J44" s="162">
        <v>45169</v>
      </c>
      <c r="K44" s="279"/>
      <c r="L44" s="167">
        <v>40.98</v>
      </c>
      <c r="M44" s="164">
        <v>71.010000000000005</v>
      </c>
      <c r="N44" s="164">
        <v>87.19</v>
      </c>
      <c r="O44" s="164">
        <v>104.05</v>
      </c>
      <c r="P44" s="164">
        <v>111.61</v>
      </c>
      <c r="Q44" s="177">
        <v>1.79</v>
      </c>
      <c r="R44" s="177">
        <v>54.45</v>
      </c>
      <c r="S44" s="177">
        <v>0.67</v>
      </c>
      <c r="T44" s="177">
        <v>20.38</v>
      </c>
      <c r="U44" s="177">
        <v>1.73</v>
      </c>
      <c r="V44" s="177">
        <v>52.63</v>
      </c>
      <c r="W44" s="177">
        <v>3.01</v>
      </c>
      <c r="X44" s="177">
        <f>W44*30.42</f>
        <v>91.5642</v>
      </c>
      <c r="Y44" s="296"/>
      <c r="Z44" s="296"/>
      <c r="AA44" s="164">
        <v>45.7</v>
      </c>
      <c r="AB44" s="164">
        <v>1390.19</v>
      </c>
      <c r="AC44" s="168">
        <v>27.62</v>
      </c>
      <c r="AD44" s="177">
        <v>840.2</v>
      </c>
      <c r="AE44" s="164">
        <v>14.78</v>
      </c>
      <c r="AF44" s="209"/>
      <c r="AG44" s="77"/>
      <c r="AH44" s="37">
        <v>510205007</v>
      </c>
      <c r="AI44" s="90" t="s">
        <v>41</v>
      </c>
    </row>
    <row r="45" spans="1:35" s="128" customFormat="1" ht="20.100000000000001" customHeight="1" x14ac:dyDescent="0.2">
      <c r="A45" s="131"/>
      <c r="B45" s="131"/>
      <c r="C45" s="136" t="s">
        <v>504</v>
      </c>
      <c r="D45" s="136" t="s">
        <v>505</v>
      </c>
      <c r="E45" s="136">
        <v>21077</v>
      </c>
      <c r="F45" s="136" t="s">
        <v>179</v>
      </c>
      <c r="G45" s="90" t="s">
        <v>28</v>
      </c>
      <c r="H45" s="176">
        <v>120</v>
      </c>
      <c r="I45" s="149">
        <v>44805</v>
      </c>
      <c r="J45" s="162">
        <v>45169</v>
      </c>
      <c r="K45" s="134" t="s">
        <v>182</v>
      </c>
      <c r="L45" s="167">
        <v>26.12</v>
      </c>
      <c r="M45" s="164">
        <v>55.04</v>
      </c>
      <c r="N45" s="164">
        <v>71.22</v>
      </c>
      <c r="O45" s="164">
        <v>88.08</v>
      </c>
      <c r="P45" s="164">
        <v>95.64</v>
      </c>
      <c r="Q45" s="177">
        <v>1.79</v>
      </c>
      <c r="R45" s="177">
        <v>54.45</v>
      </c>
      <c r="S45" s="177">
        <v>0.82</v>
      </c>
      <c r="T45" s="177">
        <v>24.94</v>
      </c>
      <c r="U45" s="177"/>
      <c r="V45" s="177"/>
      <c r="W45" s="177">
        <v>3.36</v>
      </c>
      <c r="X45" s="177">
        <v>102.21</v>
      </c>
      <c r="Y45" s="296"/>
      <c r="Z45" s="296"/>
      <c r="AA45" s="164">
        <v>29.73</v>
      </c>
      <c r="AB45" s="164">
        <v>904.39</v>
      </c>
      <c r="AC45" s="168">
        <v>27.97</v>
      </c>
      <c r="AD45" s="177">
        <v>850.85</v>
      </c>
      <c r="AE45" s="164">
        <v>14.35</v>
      </c>
      <c r="AF45" s="209">
        <v>27.18</v>
      </c>
      <c r="AG45" s="77"/>
      <c r="AH45" s="37">
        <v>510204723</v>
      </c>
      <c r="AI45" s="90" t="s">
        <v>41</v>
      </c>
    </row>
    <row r="46" spans="1:35" s="128" customFormat="1" ht="20.100000000000001" customHeight="1" x14ac:dyDescent="0.2">
      <c r="A46" s="131" t="s">
        <v>181</v>
      </c>
      <c r="B46" s="131"/>
      <c r="C46" s="74" t="s">
        <v>297</v>
      </c>
      <c r="D46" s="74" t="s">
        <v>298</v>
      </c>
      <c r="E46" s="74">
        <v>21077</v>
      </c>
      <c r="F46" s="74" t="s">
        <v>179</v>
      </c>
      <c r="G46" s="121" t="s">
        <v>28</v>
      </c>
      <c r="H46" s="121">
        <v>204</v>
      </c>
      <c r="I46" s="132">
        <v>44927</v>
      </c>
      <c r="J46" s="165">
        <v>45291</v>
      </c>
      <c r="K46" s="132" t="s">
        <v>182</v>
      </c>
      <c r="L46" s="166">
        <v>25.87</v>
      </c>
      <c r="M46" s="170">
        <v>54.59</v>
      </c>
      <c r="N46" s="170">
        <v>70.77</v>
      </c>
      <c r="O46" s="170">
        <v>87.63</v>
      </c>
      <c r="P46" s="170">
        <v>95.19</v>
      </c>
      <c r="Q46" s="177">
        <v>1.79</v>
      </c>
      <c r="R46" s="177">
        <v>54.45</v>
      </c>
      <c r="S46" s="177"/>
      <c r="T46" s="177">
        <f t="shared" ref="T46" si="15">S46*30.42</f>
        <v>0</v>
      </c>
      <c r="U46" s="177">
        <v>2.4500000000000002</v>
      </c>
      <c r="V46" s="177">
        <f>U46*30.42</f>
        <v>74.529000000000011</v>
      </c>
      <c r="W46" s="177">
        <v>3.33</v>
      </c>
      <c r="X46" s="177">
        <f>W46*30.42</f>
        <v>101.29860000000001</v>
      </c>
      <c r="Y46" s="296">
        <v>3.68</v>
      </c>
      <c r="Z46" s="296">
        <v>111.94560000000001</v>
      </c>
      <c r="AA46" s="170">
        <v>29.28</v>
      </c>
      <c r="AB46" s="164">
        <v>890.69760000000008</v>
      </c>
      <c r="AC46" s="170">
        <v>29.11</v>
      </c>
      <c r="AD46" s="177">
        <v>885.52620000000002</v>
      </c>
      <c r="AE46" s="170">
        <v>15.57</v>
      </c>
      <c r="AF46" s="215">
        <v>11.47</v>
      </c>
      <c r="AG46" s="25">
        <v>348.92</v>
      </c>
      <c r="AH46" s="31">
        <v>510200466</v>
      </c>
      <c r="AI46" s="121" t="s">
        <v>41</v>
      </c>
    </row>
    <row r="47" spans="1:35" s="128" customFormat="1" ht="20.100000000000001" customHeight="1" x14ac:dyDescent="0.2">
      <c r="A47" s="131" t="s">
        <v>181</v>
      </c>
      <c r="B47" s="131"/>
      <c r="C47" s="74" t="s">
        <v>58</v>
      </c>
      <c r="D47" s="74" t="s">
        <v>59</v>
      </c>
      <c r="E47" s="74">
        <v>21077</v>
      </c>
      <c r="F47" s="74" t="s">
        <v>179</v>
      </c>
      <c r="G47" s="121" t="s">
        <v>28</v>
      </c>
      <c r="H47" s="121">
        <v>107</v>
      </c>
      <c r="I47" s="307">
        <v>44835</v>
      </c>
      <c r="J47" s="162">
        <v>45199</v>
      </c>
      <c r="K47" s="308" t="s">
        <v>182</v>
      </c>
      <c r="L47" s="167">
        <v>27.02</v>
      </c>
      <c r="M47" s="178">
        <v>57.29</v>
      </c>
      <c r="N47" s="178">
        <v>73.47</v>
      </c>
      <c r="O47" s="178">
        <v>90.33</v>
      </c>
      <c r="P47" s="178">
        <v>97.89</v>
      </c>
      <c r="Q47" s="177">
        <v>1.79</v>
      </c>
      <c r="R47" s="177">
        <v>54.45</v>
      </c>
      <c r="S47" s="177">
        <v>0.7</v>
      </c>
      <c r="T47" s="177">
        <v>21.29</v>
      </c>
      <c r="U47" s="177">
        <v>2.31</v>
      </c>
      <c r="V47" s="177">
        <v>70.27</v>
      </c>
      <c r="W47" s="177">
        <v>3.27</v>
      </c>
      <c r="X47" s="177">
        <v>99.47</v>
      </c>
      <c r="Y47" s="296"/>
      <c r="Z47" s="296"/>
      <c r="AA47" s="178">
        <v>31.98</v>
      </c>
      <c r="AB47" s="178">
        <v>972.83</v>
      </c>
      <c r="AC47" s="178">
        <v>26.59</v>
      </c>
      <c r="AD47" s="309">
        <v>808.87</v>
      </c>
      <c r="AE47" s="178">
        <v>14.49</v>
      </c>
      <c r="AF47" s="135"/>
      <c r="AG47" s="31">
        <v>624.22</v>
      </c>
      <c r="AH47" s="31">
        <v>510202798</v>
      </c>
      <c r="AI47" s="39" t="s">
        <v>41</v>
      </c>
    </row>
    <row r="48" spans="1:35" s="128" customFormat="1" ht="20.100000000000001" customHeight="1" x14ac:dyDescent="0.2">
      <c r="A48" s="131" t="s">
        <v>181</v>
      </c>
      <c r="B48" s="131"/>
      <c r="C48" s="131" t="s">
        <v>299</v>
      </c>
      <c r="D48" s="131" t="s">
        <v>300</v>
      </c>
      <c r="E48" s="131">
        <v>21107</v>
      </c>
      <c r="F48" s="131" t="s">
        <v>179</v>
      </c>
      <c r="G48" s="39"/>
      <c r="H48" s="39">
        <v>21</v>
      </c>
      <c r="I48" s="132">
        <v>44805</v>
      </c>
      <c r="J48" s="165">
        <v>45169</v>
      </c>
      <c r="K48" s="104" t="s">
        <v>182</v>
      </c>
      <c r="L48" s="166">
        <v>31.4</v>
      </c>
      <c r="M48" s="170">
        <v>60.45</v>
      </c>
      <c r="N48" s="170">
        <v>76.63</v>
      </c>
      <c r="O48" s="170">
        <v>93.49</v>
      </c>
      <c r="P48" s="170">
        <v>101.05</v>
      </c>
      <c r="Q48" s="177">
        <v>1.79</v>
      </c>
      <c r="R48" s="177">
        <f t="shared" ref="R48" si="16">Q48*30.42</f>
        <v>54.451800000000006</v>
      </c>
      <c r="S48" s="177">
        <v>0.95</v>
      </c>
      <c r="T48" s="177">
        <v>28.9</v>
      </c>
      <c r="U48" s="177">
        <v>2.1800000000000002</v>
      </c>
      <c r="V48" s="177">
        <v>66.44</v>
      </c>
      <c r="W48" s="177"/>
      <c r="X48" s="177"/>
      <c r="Y48" s="296"/>
      <c r="Z48" s="296"/>
      <c r="AA48" s="170">
        <v>35.14</v>
      </c>
      <c r="AB48" s="170">
        <v>1068.96</v>
      </c>
      <c r="AC48" s="170">
        <v>26.5</v>
      </c>
      <c r="AD48" s="177">
        <v>806.13</v>
      </c>
      <c r="AE48" s="164">
        <v>14.18</v>
      </c>
      <c r="AF48" s="39">
        <v>10.97</v>
      </c>
      <c r="AG48" s="77">
        <v>168.83</v>
      </c>
      <c r="AH48" s="30">
        <v>510201855</v>
      </c>
      <c r="AI48" s="39" t="s">
        <v>40</v>
      </c>
    </row>
    <row r="49" spans="1:35" s="128" customFormat="1" ht="20.100000000000001" customHeight="1" x14ac:dyDescent="0.2">
      <c r="A49" s="131"/>
      <c r="B49" s="131"/>
      <c r="C49" s="28" t="s">
        <v>164</v>
      </c>
      <c r="D49" s="28" t="s">
        <v>110</v>
      </c>
      <c r="E49" s="28">
        <v>21107</v>
      </c>
      <c r="F49" s="28" t="s">
        <v>179</v>
      </c>
      <c r="G49" s="171" t="s">
        <v>28</v>
      </c>
      <c r="H49" s="171">
        <v>144</v>
      </c>
      <c r="I49" s="149">
        <v>44562</v>
      </c>
      <c r="J49" s="162">
        <v>44926</v>
      </c>
      <c r="K49" s="104" t="s">
        <v>182</v>
      </c>
      <c r="L49" s="167">
        <v>29.09</v>
      </c>
      <c r="M49" s="168">
        <v>62.78</v>
      </c>
      <c r="N49" s="168">
        <v>78.959999999999994</v>
      </c>
      <c r="O49" s="168">
        <v>95.82</v>
      </c>
      <c r="P49" s="168">
        <v>103.38</v>
      </c>
      <c r="Q49" s="177">
        <v>1.79</v>
      </c>
      <c r="R49" s="177">
        <v>54.45</v>
      </c>
      <c r="S49" s="177">
        <v>0.93</v>
      </c>
      <c r="T49" s="177">
        <v>28.29</v>
      </c>
      <c r="U49" s="177">
        <v>3.06</v>
      </c>
      <c r="V49" s="177">
        <v>93.09</v>
      </c>
      <c r="W49" s="177">
        <v>3.6</v>
      </c>
      <c r="X49" s="177">
        <v>109.51</v>
      </c>
      <c r="Y49" s="296"/>
      <c r="Z49" s="296"/>
      <c r="AA49" s="168">
        <v>37.47</v>
      </c>
      <c r="AB49" s="168">
        <v>1139.8399999999999</v>
      </c>
      <c r="AC49" s="168">
        <v>30.23</v>
      </c>
      <c r="AD49" s="173">
        <v>919.6</v>
      </c>
      <c r="AE49" s="168">
        <v>16.170000000000002</v>
      </c>
      <c r="AF49" s="197">
        <v>10.27</v>
      </c>
      <c r="AG49" s="29">
        <v>312.41000000000003</v>
      </c>
      <c r="AH49" s="34">
        <v>510201194</v>
      </c>
      <c r="AI49" s="171" t="s">
        <v>41</v>
      </c>
    </row>
    <row r="50" spans="1:35" s="128" customFormat="1" ht="20.100000000000001" customHeight="1" x14ac:dyDescent="0.2">
      <c r="A50" s="131"/>
      <c r="B50" s="131"/>
      <c r="C50" s="28" t="s">
        <v>324</v>
      </c>
      <c r="D50" s="28" t="s">
        <v>110</v>
      </c>
      <c r="E50" s="28">
        <v>21107</v>
      </c>
      <c r="F50" s="28" t="s">
        <v>179</v>
      </c>
      <c r="G50" s="171" t="s">
        <v>28</v>
      </c>
      <c r="H50" s="171">
        <v>38</v>
      </c>
      <c r="I50" s="149">
        <v>44562</v>
      </c>
      <c r="J50" s="162">
        <v>44926</v>
      </c>
      <c r="K50" s="104"/>
      <c r="L50" s="167">
        <v>43.52</v>
      </c>
      <c r="M50" s="168">
        <v>77.209999999999994</v>
      </c>
      <c r="N50" s="168">
        <v>93.39</v>
      </c>
      <c r="O50" s="168">
        <v>110.25</v>
      </c>
      <c r="P50" s="168">
        <v>117.81</v>
      </c>
      <c r="Q50" s="177">
        <v>1.79</v>
      </c>
      <c r="R50" s="177">
        <v>54.45</v>
      </c>
      <c r="S50" s="177">
        <v>0.93</v>
      </c>
      <c r="T50" s="177">
        <v>28.29</v>
      </c>
      <c r="U50" s="177">
        <v>3.06</v>
      </c>
      <c r="V50" s="177">
        <v>93.09</v>
      </c>
      <c r="W50" s="177">
        <v>3.6</v>
      </c>
      <c r="X50" s="177">
        <v>109.51</v>
      </c>
      <c r="Y50" s="296"/>
      <c r="Z50" s="296"/>
      <c r="AA50" s="168">
        <v>51.9</v>
      </c>
      <c r="AB50" s="168">
        <v>1578.8</v>
      </c>
      <c r="AC50" s="168">
        <v>30.23</v>
      </c>
      <c r="AD50" s="173">
        <v>919.6</v>
      </c>
      <c r="AE50" s="168">
        <v>16.170000000000002</v>
      </c>
      <c r="AF50" s="197"/>
      <c r="AG50" s="29">
        <v>304.2</v>
      </c>
      <c r="AH50" s="34">
        <v>510201194</v>
      </c>
      <c r="AI50" s="171" t="s">
        <v>41</v>
      </c>
    </row>
    <row r="51" spans="1:35" s="128" customFormat="1" ht="20.100000000000001" customHeight="1" x14ac:dyDescent="0.2">
      <c r="A51" s="131"/>
      <c r="B51" s="131"/>
      <c r="C51" s="28" t="s">
        <v>165</v>
      </c>
      <c r="D51" s="28" t="s">
        <v>110</v>
      </c>
      <c r="E51" s="28">
        <v>21107</v>
      </c>
      <c r="F51" s="28" t="s">
        <v>179</v>
      </c>
      <c r="G51" s="171" t="s">
        <v>28</v>
      </c>
      <c r="H51" s="171">
        <v>30</v>
      </c>
      <c r="I51" s="149">
        <v>44562</v>
      </c>
      <c r="J51" s="162">
        <v>44926</v>
      </c>
      <c r="K51" s="104"/>
      <c r="L51" s="167">
        <v>30.99</v>
      </c>
      <c r="M51" s="164">
        <v>104.08</v>
      </c>
      <c r="N51" s="164">
        <v>120.26</v>
      </c>
      <c r="O51" s="164">
        <v>137.12</v>
      </c>
      <c r="P51" s="164">
        <v>144.68</v>
      </c>
      <c r="Q51" s="177">
        <v>1.79</v>
      </c>
      <c r="R51" s="177">
        <f t="shared" ref="R51" si="17">Q51*30.42</f>
        <v>54.451800000000006</v>
      </c>
      <c r="S51" s="177"/>
      <c r="T51" s="177"/>
      <c r="U51" s="177">
        <v>3.06</v>
      </c>
      <c r="V51" s="177">
        <v>93.09</v>
      </c>
      <c r="W51" s="177">
        <v>3.6</v>
      </c>
      <c r="X51" s="177">
        <v>109.51</v>
      </c>
      <c r="Y51" s="296"/>
      <c r="Z51" s="296"/>
      <c r="AA51" s="164">
        <v>78.77</v>
      </c>
      <c r="AB51" s="164">
        <v>2396.1799999999998</v>
      </c>
      <c r="AC51" s="164">
        <v>28.3</v>
      </c>
      <c r="AD51" s="177">
        <v>860.89</v>
      </c>
      <c r="AE51" s="164">
        <v>15.14</v>
      </c>
      <c r="AF51" s="197"/>
      <c r="AG51" s="29">
        <v>304.2</v>
      </c>
      <c r="AH51" s="34">
        <v>510201194</v>
      </c>
      <c r="AI51" s="171" t="s">
        <v>41</v>
      </c>
    </row>
    <row r="52" spans="1:35" s="128" customFormat="1" ht="20.100000000000001" customHeight="1" x14ac:dyDescent="0.2">
      <c r="A52" s="131"/>
      <c r="B52" s="131"/>
      <c r="C52" s="131" t="s">
        <v>334</v>
      </c>
      <c r="D52" s="131" t="s">
        <v>335</v>
      </c>
      <c r="E52" s="131">
        <v>21109</v>
      </c>
      <c r="F52" s="131" t="s">
        <v>179</v>
      </c>
      <c r="G52" s="39"/>
      <c r="H52" s="39">
        <v>141</v>
      </c>
      <c r="I52" s="244">
        <v>44805</v>
      </c>
      <c r="J52" s="162">
        <v>45169</v>
      </c>
      <c r="K52" s="244" t="s">
        <v>182</v>
      </c>
      <c r="L52" s="167">
        <v>28.08</v>
      </c>
      <c r="M52" s="164">
        <v>59.28</v>
      </c>
      <c r="N52" s="164">
        <v>75.459999999999994</v>
      </c>
      <c r="O52" s="164">
        <v>92.32</v>
      </c>
      <c r="P52" s="164">
        <v>99.88</v>
      </c>
      <c r="Q52" s="177">
        <v>1.79</v>
      </c>
      <c r="R52" s="177">
        <v>54.45</v>
      </c>
      <c r="S52" s="177"/>
      <c r="T52" s="177">
        <f t="shared" ref="T52" si="18">S52*30.42</f>
        <v>0</v>
      </c>
      <c r="U52" s="177">
        <v>1.89</v>
      </c>
      <c r="V52" s="177">
        <f>U52*30.42</f>
        <v>57.4938</v>
      </c>
      <c r="W52" s="177">
        <v>3.18</v>
      </c>
      <c r="X52" s="177">
        <v>96.735600000000005</v>
      </c>
      <c r="Y52" s="296"/>
      <c r="Z52" s="296"/>
      <c r="AA52" s="164">
        <v>33.97</v>
      </c>
      <c r="AB52" s="164">
        <v>1033.3674000000001</v>
      </c>
      <c r="AC52" s="164">
        <v>28.17</v>
      </c>
      <c r="AD52" s="177">
        <v>856.93140000000005</v>
      </c>
      <c r="AE52" s="164">
        <v>15.56</v>
      </c>
      <c r="AF52" s="214">
        <v>21.56</v>
      </c>
      <c r="AG52" s="25">
        <v>655.85</v>
      </c>
      <c r="AH52" s="30">
        <v>510203960</v>
      </c>
      <c r="AI52" s="39" t="s">
        <v>41</v>
      </c>
    </row>
    <row r="53" spans="1:35" s="128" customFormat="1" ht="20.100000000000001" customHeight="1" x14ac:dyDescent="0.2">
      <c r="A53" s="131"/>
      <c r="B53" s="131"/>
      <c r="C53" s="131" t="s">
        <v>362</v>
      </c>
      <c r="D53" s="131" t="s">
        <v>44</v>
      </c>
      <c r="E53" s="131">
        <v>21109</v>
      </c>
      <c r="F53" s="131" t="s">
        <v>179</v>
      </c>
      <c r="G53" s="39" t="s">
        <v>216</v>
      </c>
      <c r="H53" s="39">
        <v>136</v>
      </c>
      <c r="I53" s="132">
        <v>44197</v>
      </c>
      <c r="J53" s="165">
        <v>44286</v>
      </c>
      <c r="K53" s="104" t="s">
        <v>182</v>
      </c>
      <c r="L53" s="166">
        <v>24.61</v>
      </c>
      <c r="M53" s="170">
        <v>50.06</v>
      </c>
      <c r="N53" s="170">
        <v>66.239999999999995</v>
      </c>
      <c r="O53" s="170">
        <v>83.1</v>
      </c>
      <c r="P53" s="170">
        <v>90.66</v>
      </c>
      <c r="Q53" s="177">
        <v>1.79</v>
      </c>
      <c r="R53" s="177">
        <v>54.45</v>
      </c>
      <c r="S53" s="177">
        <v>0.71</v>
      </c>
      <c r="T53" s="177">
        <v>21.6</v>
      </c>
      <c r="U53" s="177">
        <v>2.13</v>
      </c>
      <c r="V53" s="177">
        <v>64.8</v>
      </c>
      <c r="W53" s="177">
        <v>3.43</v>
      </c>
      <c r="X53" s="177">
        <v>104.34</v>
      </c>
      <c r="Y53" s="296"/>
      <c r="Z53" s="296"/>
      <c r="AA53" s="170">
        <v>24.75</v>
      </c>
      <c r="AB53" s="170">
        <v>752.9</v>
      </c>
      <c r="AC53" s="170">
        <v>25.76</v>
      </c>
      <c r="AD53" s="175">
        <v>783.62</v>
      </c>
      <c r="AE53" s="170">
        <v>13.78</v>
      </c>
      <c r="AF53" s="215">
        <v>14.8</v>
      </c>
      <c r="AG53" s="25">
        <v>450.22</v>
      </c>
      <c r="AH53" s="30">
        <v>510204120</v>
      </c>
      <c r="AI53" s="39" t="s">
        <v>40</v>
      </c>
    </row>
    <row r="54" spans="1:35" s="128" customFormat="1" ht="20.100000000000001" customHeight="1" x14ac:dyDescent="0.2">
      <c r="A54" s="131"/>
      <c r="B54" s="131"/>
      <c r="C54" s="131" t="s">
        <v>45</v>
      </c>
      <c r="D54" s="131" t="s">
        <v>36</v>
      </c>
      <c r="E54" s="131">
        <v>21129</v>
      </c>
      <c r="F54" s="131" t="s">
        <v>179</v>
      </c>
      <c r="G54" s="39" t="s">
        <v>186</v>
      </c>
      <c r="H54" s="39">
        <v>104</v>
      </c>
      <c r="I54" s="149">
        <v>44652</v>
      </c>
      <c r="J54" s="162">
        <v>45016</v>
      </c>
      <c r="K54" s="134" t="s">
        <v>182</v>
      </c>
      <c r="L54" s="167">
        <v>28.17</v>
      </c>
      <c r="M54" s="168">
        <v>57.8</v>
      </c>
      <c r="N54" s="168">
        <v>73.98</v>
      </c>
      <c r="O54" s="168">
        <v>90.84</v>
      </c>
      <c r="P54" s="168">
        <v>98.4</v>
      </c>
      <c r="Q54" s="177">
        <v>1.79</v>
      </c>
      <c r="R54" s="177">
        <f t="shared" ref="R54" si="19">Q54*30.42</f>
        <v>54.451800000000006</v>
      </c>
      <c r="S54" s="177">
        <v>0.76</v>
      </c>
      <c r="T54" s="177">
        <v>23.12</v>
      </c>
      <c r="U54" s="177">
        <v>2.38</v>
      </c>
      <c r="V54" s="177">
        <v>72.400000000000006</v>
      </c>
      <c r="W54" s="177">
        <v>3.17</v>
      </c>
      <c r="X54" s="177">
        <v>96.43</v>
      </c>
      <c r="Y54" s="296"/>
      <c r="Z54" s="296"/>
      <c r="AA54" s="168">
        <v>32.49</v>
      </c>
      <c r="AB54" s="168">
        <v>988.35</v>
      </c>
      <c r="AC54" s="168">
        <v>29.02</v>
      </c>
      <c r="AD54" s="173">
        <v>882.79</v>
      </c>
      <c r="AE54" s="168">
        <v>15.55</v>
      </c>
      <c r="AF54" s="215"/>
      <c r="AG54" s="25"/>
      <c r="AH54" s="30">
        <v>510200876</v>
      </c>
      <c r="AI54" s="39" t="s">
        <v>41</v>
      </c>
    </row>
    <row r="55" spans="1:35" s="128" customFormat="1" ht="20.100000000000001" customHeight="1" x14ac:dyDescent="0.2">
      <c r="A55" s="273"/>
      <c r="B55" s="273"/>
      <c r="C55" s="277" t="s">
        <v>331</v>
      </c>
      <c r="D55" s="273" t="s">
        <v>260</v>
      </c>
      <c r="E55" s="273">
        <v>21147</v>
      </c>
      <c r="F55" s="273" t="s">
        <v>179</v>
      </c>
      <c r="G55" s="252" t="s">
        <v>180</v>
      </c>
      <c r="H55" s="252">
        <v>86</v>
      </c>
      <c r="I55" s="266">
        <v>44652</v>
      </c>
      <c r="J55" s="258">
        <v>45016</v>
      </c>
      <c r="K55" s="275" t="s">
        <v>182</v>
      </c>
      <c r="L55" s="260">
        <v>28.12</v>
      </c>
      <c r="M55" s="251">
        <v>60.97</v>
      </c>
      <c r="N55" s="251">
        <v>77.150000000000006</v>
      </c>
      <c r="O55" s="251">
        <v>94.01</v>
      </c>
      <c r="P55" s="251">
        <v>101.57</v>
      </c>
      <c r="Q55" s="272">
        <v>1.79</v>
      </c>
      <c r="R55" s="272">
        <f>Q55*30.42</f>
        <v>54.451800000000006</v>
      </c>
      <c r="S55" s="272">
        <v>0.88</v>
      </c>
      <c r="T55" s="272">
        <v>26.77</v>
      </c>
      <c r="U55" s="272">
        <v>2.64</v>
      </c>
      <c r="V55" s="272">
        <v>80.308800000000005</v>
      </c>
      <c r="W55" s="272">
        <v>3.84</v>
      </c>
      <c r="X55" s="272">
        <v>116.81</v>
      </c>
      <c r="Y55" s="272"/>
      <c r="Z55" s="272"/>
      <c r="AA55" s="251">
        <v>35.659999999999997</v>
      </c>
      <c r="AB55" s="251">
        <v>1084.78</v>
      </c>
      <c r="AC55" s="251">
        <v>27.15</v>
      </c>
      <c r="AD55" s="272">
        <v>825.9</v>
      </c>
      <c r="AE55" s="251">
        <v>14.53</v>
      </c>
      <c r="AF55" s="262"/>
      <c r="AG55" s="250" t="s">
        <v>93</v>
      </c>
      <c r="AH55" s="261">
        <v>510202106</v>
      </c>
      <c r="AI55" s="252" t="s">
        <v>39</v>
      </c>
    </row>
    <row r="56" spans="1:35" s="291" customFormat="1" ht="20.100000000000001" customHeight="1" x14ac:dyDescent="0.2">
      <c r="A56" s="292"/>
      <c r="B56" s="292"/>
      <c r="C56" s="293" t="s">
        <v>322</v>
      </c>
      <c r="D56" s="293" t="s">
        <v>323</v>
      </c>
      <c r="E56" s="293">
        <v>21149</v>
      </c>
      <c r="F56" s="293" t="s">
        <v>179</v>
      </c>
      <c r="G56" s="90"/>
      <c r="H56" s="90">
        <v>109</v>
      </c>
      <c r="I56" s="307">
        <v>44835</v>
      </c>
      <c r="J56" s="162">
        <v>44895</v>
      </c>
      <c r="K56" s="138" t="s">
        <v>182</v>
      </c>
      <c r="L56" s="163">
        <v>26.45</v>
      </c>
      <c r="M56" s="164">
        <v>58.37</v>
      </c>
      <c r="N56" s="164">
        <v>74.540000000000006</v>
      </c>
      <c r="O56" s="164">
        <v>91.4</v>
      </c>
      <c r="P56" s="164">
        <v>98.97</v>
      </c>
      <c r="Q56" s="306">
        <v>1.79</v>
      </c>
      <c r="R56" s="306">
        <v>54.45</v>
      </c>
      <c r="S56" s="235">
        <v>0.86</v>
      </c>
      <c r="T56" s="235">
        <v>26.16</v>
      </c>
      <c r="U56" s="235">
        <v>2.61</v>
      </c>
      <c r="V56" s="235">
        <f>ROUND(U56*30.42,2)</f>
        <v>79.400000000000006</v>
      </c>
      <c r="W56" s="235">
        <v>3.82</v>
      </c>
      <c r="X56" s="235">
        <v>116.2</v>
      </c>
      <c r="Y56" s="235"/>
      <c r="Z56" s="235"/>
      <c r="AA56" s="164">
        <v>23.19</v>
      </c>
      <c r="AB56" s="164">
        <v>705.44</v>
      </c>
      <c r="AC56" s="164">
        <v>25.88</v>
      </c>
      <c r="AD56" s="306">
        <v>787.27</v>
      </c>
      <c r="AE56" s="164">
        <v>13.85</v>
      </c>
      <c r="AF56" s="39">
        <v>19.52</v>
      </c>
      <c r="AG56" s="77">
        <v>593.79999999999995</v>
      </c>
      <c r="AH56" s="30">
        <v>510203915</v>
      </c>
      <c r="AI56" s="39" t="s">
        <v>40</v>
      </c>
    </row>
    <row r="57" spans="1:35" s="128" customFormat="1" ht="20.100000000000001" customHeight="1" x14ac:dyDescent="0.2">
      <c r="A57" s="274"/>
      <c r="B57" s="274"/>
      <c r="C57" s="254" t="s">
        <v>332</v>
      </c>
      <c r="D57" s="274" t="s">
        <v>43</v>
      </c>
      <c r="E57" s="274">
        <v>21149</v>
      </c>
      <c r="F57" s="274" t="s">
        <v>179</v>
      </c>
      <c r="G57" s="257" t="s">
        <v>180</v>
      </c>
      <c r="H57" s="257">
        <v>57</v>
      </c>
      <c r="I57" s="248">
        <v>44256</v>
      </c>
      <c r="J57" s="269">
        <v>44620</v>
      </c>
      <c r="K57" s="249" t="s">
        <v>182</v>
      </c>
      <c r="L57" s="270">
        <v>25.83</v>
      </c>
      <c r="M57" s="263">
        <v>52.99</v>
      </c>
      <c r="N57" s="263">
        <v>69.17</v>
      </c>
      <c r="O57" s="263">
        <v>86.03</v>
      </c>
      <c r="P57" s="263">
        <v>93.59</v>
      </c>
      <c r="Q57" s="276">
        <v>1.79</v>
      </c>
      <c r="R57" s="276">
        <f t="shared" ref="R57" si="20">Q57*30.42</f>
        <v>54.451800000000006</v>
      </c>
      <c r="S57" s="276">
        <v>0.86</v>
      </c>
      <c r="T57" s="276">
        <v>26.16</v>
      </c>
      <c r="U57" s="276">
        <v>2.59</v>
      </c>
      <c r="V57" s="276">
        <v>78.787800000000004</v>
      </c>
      <c r="W57" s="255">
        <v>3.82</v>
      </c>
      <c r="X57" s="255">
        <v>116.2</v>
      </c>
      <c r="Y57" s="255"/>
      <c r="Z57" s="255"/>
      <c r="AA57" s="263">
        <v>27.68</v>
      </c>
      <c r="AB57" s="263">
        <v>842.03</v>
      </c>
      <c r="AC57" s="263">
        <v>25.74</v>
      </c>
      <c r="AD57" s="276">
        <v>783.01</v>
      </c>
      <c r="AE57" s="253">
        <v>13.77</v>
      </c>
      <c r="AF57" s="259"/>
      <c r="AG57" s="256" t="s">
        <v>94</v>
      </c>
      <c r="AH57" s="264">
        <v>510202117</v>
      </c>
      <c r="AI57" s="257" t="s">
        <v>39</v>
      </c>
    </row>
    <row r="58" spans="1:35" s="128" customFormat="1" ht="20.100000000000001" customHeight="1" x14ac:dyDescent="0.2">
      <c r="A58" s="131" t="s">
        <v>181</v>
      </c>
      <c r="B58" s="131"/>
      <c r="C58" s="131" t="s">
        <v>117</v>
      </c>
      <c r="D58" s="131" t="s">
        <v>118</v>
      </c>
      <c r="E58" s="131">
        <v>22041</v>
      </c>
      <c r="F58" s="131" t="s">
        <v>179</v>
      </c>
      <c r="G58" s="39"/>
      <c r="H58" s="39">
        <v>44</v>
      </c>
      <c r="I58" s="149">
        <v>44805</v>
      </c>
      <c r="J58" s="162">
        <v>44926</v>
      </c>
      <c r="K58" s="138" t="s">
        <v>182</v>
      </c>
      <c r="L58" s="163">
        <v>26.11</v>
      </c>
      <c r="M58" s="164">
        <v>59.55</v>
      </c>
      <c r="N58" s="164">
        <v>75.73</v>
      </c>
      <c r="O58" s="164">
        <v>92.59</v>
      </c>
      <c r="P58" s="164">
        <v>100.15</v>
      </c>
      <c r="Q58" s="177">
        <v>1.79</v>
      </c>
      <c r="R58" s="177">
        <v>54.45</v>
      </c>
      <c r="S58" s="177">
        <v>0.87</v>
      </c>
      <c r="T58" s="177">
        <v>27.07</v>
      </c>
      <c r="U58" s="121">
        <v>2.89</v>
      </c>
      <c r="V58" s="121">
        <v>87.91</v>
      </c>
      <c r="W58" s="121">
        <v>4.6500000000000004</v>
      </c>
      <c r="X58" s="121">
        <v>141.44999999999999</v>
      </c>
      <c r="Y58" s="121"/>
      <c r="Z58" s="121"/>
      <c r="AA58" s="164">
        <v>34.24</v>
      </c>
      <c r="AB58" s="164">
        <v>1041.58</v>
      </c>
      <c r="AC58" s="164">
        <v>23.05</v>
      </c>
      <c r="AD58" s="177">
        <v>701.18</v>
      </c>
      <c r="AE58" s="164">
        <v>12.33</v>
      </c>
      <c r="AF58" s="214" t="s">
        <v>414</v>
      </c>
      <c r="AG58" s="77" t="s">
        <v>257</v>
      </c>
      <c r="AH58" s="30">
        <v>510201606</v>
      </c>
      <c r="AI58" s="171" t="s">
        <v>40</v>
      </c>
    </row>
    <row r="59" spans="1:35" s="128" customFormat="1" ht="20.100000000000001" customHeight="1" x14ac:dyDescent="0.2">
      <c r="A59" s="131"/>
      <c r="B59" s="131"/>
      <c r="C59" s="131" t="s">
        <v>119</v>
      </c>
      <c r="D59" s="131" t="s">
        <v>120</v>
      </c>
      <c r="E59" s="131">
        <v>22041</v>
      </c>
      <c r="F59" s="131" t="s">
        <v>179</v>
      </c>
      <c r="G59" s="39" t="s">
        <v>186</v>
      </c>
      <c r="H59" s="39">
        <v>121</v>
      </c>
      <c r="I59" s="149">
        <v>44652</v>
      </c>
      <c r="J59" s="162">
        <v>45016</v>
      </c>
      <c r="K59" s="134" t="s">
        <v>182</v>
      </c>
      <c r="L59" s="167">
        <v>27.54</v>
      </c>
      <c r="M59" s="168">
        <v>59.86</v>
      </c>
      <c r="N59" s="168">
        <v>76.040000000000006</v>
      </c>
      <c r="O59" s="168">
        <v>92.9</v>
      </c>
      <c r="P59" s="168">
        <v>100.46</v>
      </c>
      <c r="Q59" s="177">
        <v>1.79</v>
      </c>
      <c r="R59" s="177">
        <v>54.45</v>
      </c>
      <c r="S59" s="177">
        <v>0.95</v>
      </c>
      <c r="T59" s="177">
        <v>28.9</v>
      </c>
      <c r="U59" s="177">
        <v>2.88</v>
      </c>
      <c r="V59" s="177">
        <v>87.61</v>
      </c>
      <c r="W59" s="177">
        <v>4.32</v>
      </c>
      <c r="X59" s="177">
        <v>131.41</v>
      </c>
      <c r="Y59" s="296"/>
      <c r="Z59" s="296"/>
      <c r="AA59" s="168">
        <v>34.549999999999997</v>
      </c>
      <c r="AB59" s="168">
        <v>1051.01</v>
      </c>
      <c r="AC59" s="168">
        <v>29.17</v>
      </c>
      <c r="AD59" s="173">
        <v>887.35</v>
      </c>
      <c r="AE59" s="168">
        <v>15.54</v>
      </c>
      <c r="AF59" s="215"/>
      <c r="AG59" s="25"/>
      <c r="AH59" s="30">
        <v>510200581</v>
      </c>
      <c r="AI59" s="39" t="s">
        <v>41</v>
      </c>
    </row>
    <row r="60" spans="1:35" s="128" customFormat="1" ht="20.100000000000001" customHeight="1" x14ac:dyDescent="0.2">
      <c r="A60" s="131"/>
      <c r="B60" s="131"/>
      <c r="C60" s="131" t="s">
        <v>340</v>
      </c>
      <c r="D60" s="131" t="s">
        <v>120</v>
      </c>
      <c r="E60" s="131">
        <v>22041</v>
      </c>
      <c r="F60" s="131" t="s">
        <v>179</v>
      </c>
      <c r="G60" s="39" t="s">
        <v>186</v>
      </c>
      <c r="H60" s="39">
        <v>25</v>
      </c>
      <c r="I60" s="149">
        <v>44652</v>
      </c>
      <c r="J60" s="162">
        <v>45016</v>
      </c>
      <c r="K60" s="134"/>
      <c r="L60" s="167">
        <v>41.26</v>
      </c>
      <c r="M60" s="168">
        <v>73.58</v>
      </c>
      <c r="N60" s="168">
        <v>89.76</v>
      </c>
      <c r="O60" s="168">
        <v>106.62</v>
      </c>
      <c r="P60" s="168">
        <v>114.18</v>
      </c>
      <c r="Q60" s="177">
        <v>1.79</v>
      </c>
      <c r="R60" s="177">
        <f t="shared" ref="R60" si="21">Q60*30.42</f>
        <v>54.451800000000006</v>
      </c>
      <c r="S60" s="177">
        <v>0.95</v>
      </c>
      <c r="T60" s="177">
        <v>28.9</v>
      </c>
      <c r="U60" s="177">
        <v>2.88</v>
      </c>
      <c r="V60" s="177">
        <v>87.61</v>
      </c>
      <c r="W60" s="177">
        <v>4.32</v>
      </c>
      <c r="X60" s="177">
        <v>131.41</v>
      </c>
      <c r="Y60" s="296"/>
      <c r="Z60" s="296"/>
      <c r="AA60" s="168">
        <v>48.27</v>
      </c>
      <c r="AB60" s="168">
        <v>1468.37</v>
      </c>
      <c r="AC60" s="168">
        <v>29.17</v>
      </c>
      <c r="AD60" s="173">
        <v>887.35</v>
      </c>
      <c r="AE60" s="168">
        <v>15.54</v>
      </c>
      <c r="AF60" s="215"/>
      <c r="AG60" s="25"/>
      <c r="AH60" s="30">
        <v>510204552</v>
      </c>
      <c r="AI60" s="39" t="s">
        <v>41</v>
      </c>
    </row>
    <row r="61" spans="1:35" s="128" customFormat="1" ht="20.100000000000001" customHeight="1" x14ac:dyDescent="0.2">
      <c r="A61" s="131"/>
      <c r="B61" s="131"/>
      <c r="C61" s="131" t="s">
        <v>163</v>
      </c>
      <c r="D61" s="131" t="s">
        <v>48</v>
      </c>
      <c r="E61" s="131">
        <v>22043</v>
      </c>
      <c r="F61" s="131" t="s">
        <v>179</v>
      </c>
      <c r="G61" s="39" t="s">
        <v>28</v>
      </c>
      <c r="H61" s="39">
        <v>269</v>
      </c>
      <c r="I61" s="132">
        <v>44562</v>
      </c>
      <c r="J61" s="165">
        <v>44926</v>
      </c>
      <c r="K61" s="104" t="s">
        <v>182</v>
      </c>
      <c r="L61" s="167">
        <v>27.2</v>
      </c>
      <c r="M61" s="168">
        <v>61.51</v>
      </c>
      <c r="N61" s="168">
        <v>77.69</v>
      </c>
      <c r="O61" s="168">
        <v>94.55</v>
      </c>
      <c r="P61" s="168">
        <v>102.11</v>
      </c>
      <c r="Q61" s="177">
        <v>1.79</v>
      </c>
      <c r="R61" s="177">
        <v>54.45</v>
      </c>
      <c r="S61" s="177">
        <v>0.76</v>
      </c>
      <c r="T61" s="177">
        <v>23.12</v>
      </c>
      <c r="U61" s="177">
        <v>4.78</v>
      </c>
      <c r="V61" s="177">
        <v>145.41</v>
      </c>
      <c r="W61" s="177">
        <v>3.92</v>
      </c>
      <c r="X61" s="177">
        <v>119.25</v>
      </c>
      <c r="Y61" s="296"/>
      <c r="Z61" s="296"/>
      <c r="AA61" s="168">
        <v>36.200000000000003</v>
      </c>
      <c r="AB61" s="168">
        <v>1101.2</v>
      </c>
      <c r="AC61" s="168">
        <v>29.18</v>
      </c>
      <c r="AD61" s="173">
        <v>887.66</v>
      </c>
      <c r="AE61" s="168">
        <v>15.61</v>
      </c>
      <c r="AF61" s="197">
        <v>21.09</v>
      </c>
      <c r="AG61" s="27">
        <v>641.55999999999995</v>
      </c>
      <c r="AH61" s="34">
        <v>510201263</v>
      </c>
      <c r="AI61" s="171" t="s">
        <v>41</v>
      </c>
    </row>
    <row r="62" spans="1:35" s="128" customFormat="1" ht="20.100000000000001" customHeight="1" x14ac:dyDescent="0.2">
      <c r="A62" s="131"/>
      <c r="B62" s="131"/>
      <c r="C62" s="131" t="s">
        <v>541</v>
      </c>
      <c r="D62" s="131" t="s">
        <v>48</v>
      </c>
      <c r="E62" s="131">
        <v>22043</v>
      </c>
      <c r="F62" s="131" t="s">
        <v>179</v>
      </c>
      <c r="G62" s="39" t="s">
        <v>28</v>
      </c>
      <c r="H62" s="39">
        <v>32</v>
      </c>
      <c r="I62" s="132">
        <v>43831</v>
      </c>
      <c r="J62" s="165">
        <v>44196</v>
      </c>
      <c r="K62" s="104"/>
      <c r="L62" s="166">
        <v>37.549999999999997</v>
      </c>
      <c r="M62" s="170">
        <v>66.819999999999993</v>
      </c>
      <c r="N62" s="170">
        <v>83</v>
      </c>
      <c r="O62" s="170">
        <v>99.86</v>
      </c>
      <c r="P62" s="170">
        <v>107.42</v>
      </c>
      <c r="Q62" s="177">
        <v>1.79</v>
      </c>
      <c r="R62" s="177">
        <v>54.45</v>
      </c>
      <c r="S62" s="177">
        <v>0.76</v>
      </c>
      <c r="T62" s="177">
        <v>23.12</v>
      </c>
      <c r="U62" s="177"/>
      <c r="V62" s="177"/>
      <c r="W62" s="177"/>
      <c r="X62" s="177"/>
      <c r="Y62" s="296"/>
      <c r="Z62" s="296"/>
      <c r="AA62" s="170">
        <v>41.51</v>
      </c>
      <c r="AB62" s="170">
        <v>1262.73</v>
      </c>
      <c r="AC62" s="170">
        <v>27.31</v>
      </c>
      <c r="AD62" s="175">
        <v>830.77</v>
      </c>
      <c r="AE62" s="170">
        <v>14.61</v>
      </c>
      <c r="AF62" s="215"/>
      <c r="AG62" s="77" t="s">
        <v>46</v>
      </c>
      <c r="AH62" s="30">
        <v>510201263</v>
      </c>
      <c r="AI62" s="39" t="s">
        <v>41</v>
      </c>
    </row>
    <row r="63" spans="1:35" s="128" customFormat="1" ht="20.100000000000001" customHeight="1" x14ac:dyDescent="0.2">
      <c r="A63" s="131"/>
      <c r="B63" s="131"/>
      <c r="C63" s="131" t="s">
        <v>149</v>
      </c>
      <c r="D63" s="131" t="s">
        <v>95</v>
      </c>
      <c r="E63" s="131">
        <v>22043</v>
      </c>
      <c r="F63" s="131" t="s">
        <v>179</v>
      </c>
      <c r="G63" s="39" t="s">
        <v>28</v>
      </c>
      <c r="H63" s="39">
        <v>131</v>
      </c>
      <c r="I63" s="149">
        <v>44562</v>
      </c>
      <c r="J63" s="162">
        <v>44926</v>
      </c>
      <c r="K63" s="104" t="s">
        <v>182</v>
      </c>
      <c r="L63" s="167">
        <v>49.09</v>
      </c>
      <c r="M63" s="164">
        <v>76.33</v>
      </c>
      <c r="N63" s="164">
        <v>92.51</v>
      </c>
      <c r="O63" s="164">
        <v>109.37</v>
      </c>
      <c r="P63" s="168">
        <v>116.93</v>
      </c>
      <c r="Q63" s="177">
        <v>1.79</v>
      </c>
      <c r="R63" s="177">
        <f t="shared" ref="R63" si="22">Q63*30.42</f>
        <v>54.451800000000006</v>
      </c>
      <c r="S63" s="177">
        <v>0.75</v>
      </c>
      <c r="T63" s="177">
        <v>22.82</v>
      </c>
      <c r="U63" s="177">
        <v>2.38</v>
      </c>
      <c r="V63" s="177">
        <v>72.400000000000006</v>
      </c>
      <c r="W63" s="177">
        <v>3.43</v>
      </c>
      <c r="X63" s="177">
        <v>104.34</v>
      </c>
      <c r="Y63" s="296"/>
      <c r="Z63" s="296"/>
      <c r="AA63" s="168">
        <v>51.02</v>
      </c>
      <c r="AB63" s="168">
        <v>1552.03</v>
      </c>
      <c r="AC63" s="168">
        <v>37.950000000000003</v>
      </c>
      <c r="AD63" s="177">
        <v>1154.44</v>
      </c>
      <c r="AE63" s="164">
        <v>20.3</v>
      </c>
      <c r="AF63" s="213">
        <v>21.87</v>
      </c>
      <c r="AG63" s="27">
        <v>665.29</v>
      </c>
      <c r="AH63" s="34">
        <v>510201183</v>
      </c>
      <c r="AI63" s="171" t="s">
        <v>41</v>
      </c>
    </row>
    <row r="64" spans="1:35" s="128" customFormat="1" ht="20.100000000000001" customHeight="1" x14ac:dyDescent="0.2">
      <c r="A64" s="131"/>
      <c r="B64" s="131"/>
      <c r="C64" s="28" t="s">
        <v>416</v>
      </c>
      <c r="D64" s="28" t="s">
        <v>49</v>
      </c>
      <c r="E64" s="28">
        <v>22043</v>
      </c>
      <c r="F64" s="28" t="s">
        <v>179</v>
      </c>
      <c r="G64" s="171" t="s">
        <v>28</v>
      </c>
      <c r="H64" s="171">
        <v>138</v>
      </c>
      <c r="I64" s="149">
        <v>44562</v>
      </c>
      <c r="J64" s="162">
        <v>44926</v>
      </c>
      <c r="K64" s="104" t="s">
        <v>182</v>
      </c>
      <c r="L64" s="167">
        <v>27.81</v>
      </c>
      <c r="M64" s="168">
        <v>61.63</v>
      </c>
      <c r="N64" s="168">
        <v>77.81</v>
      </c>
      <c r="O64" s="168">
        <v>94.67</v>
      </c>
      <c r="P64" s="168">
        <v>102.23</v>
      </c>
      <c r="Q64" s="177">
        <v>1.79</v>
      </c>
      <c r="R64" s="177">
        <v>54.45</v>
      </c>
      <c r="S64" s="177">
        <v>0.75</v>
      </c>
      <c r="T64" s="177">
        <v>22.82</v>
      </c>
      <c r="U64" s="177">
        <v>2.38</v>
      </c>
      <c r="V64" s="177">
        <v>72.400000000000006</v>
      </c>
      <c r="W64" s="177">
        <v>3.43</v>
      </c>
      <c r="X64" s="177">
        <v>104.34</v>
      </c>
      <c r="Y64" s="296"/>
      <c r="Z64" s="296"/>
      <c r="AA64" s="168">
        <v>36.32</v>
      </c>
      <c r="AB64" s="168">
        <v>1104.8499999999999</v>
      </c>
      <c r="AC64" s="168">
        <v>30.19</v>
      </c>
      <c r="AD64" s="173">
        <v>918.38</v>
      </c>
      <c r="AE64" s="168">
        <v>16.149999999999999</v>
      </c>
      <c r="AF64" s="213" t="s">
        <v>555</v>
      </c>
      <c r="AG64" s="29" t="s">
        <v>556</v>
      </c>
      <c r="AH64" s="34">
        <v>510201183</v>
      </c>
      <c r="AI64" s="171" t="s">
        <v>41</v>
      </c>
    </row>
    <row r="65" spans="1:35" s="128" customFormat="1" ht="20.100000000000001" customHeight="1" x14ac:dyDescent="0.2">
      <c r="A65" s="131"/>
      <c r="B65" s="131"/>
      <c r="C65" s="28" t="s">
        <v>571</v>
      </c>
      <c r="D65" s="28" t="s">
        <v>49</v>
      </c>
      <c r="E65" s="28">
        <v>22043</v>
      </c>
      <c r="F65" s="28" t="s">
        <v>179</v>
      </c>
      <c r="G65" s="171" t="s">
        <v>28</v>
      </c>
      <c r="H65" s="171">
        <v>112</v>
      </c>
      <c r="I65" s="149">
        <v>44562</v>
      </c>
      <c r="J65" s="162">
        <v>44926</v>
      </c>
      <c r="K65" s="104"/>
      <c r="L65" s="167">
        <v>42.32</v>
      </c>
      <c r="M65" s="168">
        <v>76.14</v>
      </c>
      <c r="N65" s="168">
        <v>92.32</v>
      </c>
      <c r="O65" s="168">
        <v>109.18</v>
      </c>
      <c r="P65" s="168">
        <v>116.74</v>
      </c>
      <c r="Q65" s="177">
        <v>1.79</v>
      </c>
      <c r="R65" s="177">
        <v>54.45</v>
      </c>
      <c r="S65" s="177">
        <v>0.75</v>
      </c>
      <c r="T65" s="177">
        <v>22.82</v>
      </c>
      <c r="U65" s="177">
        <v>2.38</v>
      </c>
      <c r="V65" s="177">
        <v>72.400000000000006</v>
      </c>
      <c r="W65" s="177">
        <v>3.43</v>
      </c>
      <c r="X65" s="177">
        <v>104.34</v>
      </c>
      <c r="Y65" s="296"/>
      <c r="Z65" s="296"/>
      <c r="AA65" s="168">
        <v>50.83</v>
      </c>
      <c r="AB65" s="168">
        <v>1546.25</v>
      </c>
      <c r="AC65" s="168">
        <v>30.19</v>
      </c>
      <c r="AD65" s="173">
        <v>918.38</v>
      </c>
      <c r="AE65" s="168">
        <v>16.149999999999999</v>
      </c>
      <c r="AF65" s="213"/>
      <c r="AG65" s="29"/>
      <c r="AH65" s="34">
        <v>510201183</v>
      </c>
      <c r="AI65" s="171" t="s">
        <v>41</v>
      </c>
    </row>
    <row r="66" spans="1:35" s="128" customFormat="1" ht="20.100000000000001" customHeight="1" x14ac:dyDescent="0.2">
      <c r="A66" s="131"/>
      <c r="B66" s="131"/>
      <c r="C66" s="156" t="s">
        <v>501</v>
      </c>
      <c r="D66" s="156" t="s">
        <v>50</v>
      </c>
      <c r="E66" s="156">
        <v>22043</v>
      </c>
      <c r="F66" s="156" t="s">
        <v>179</v>
      </c>
      <c r="G66" s="179" t="s">
        <v>28</v>
      </c>
      <c r="H66" s="180">
        <v>119</v>
      </c>
      <c r="I66" s="181">
        <v>44287</v>
      </c>
      <c r="J66" s="182">
        <v>44651</v>
      </c>
      <c r="K66" s="95" t="s">
        <v>182</v>
      </c>
      <c r="L66" s="183">
        <v>27.37</v>
      </c>
      <c r="M66" s="184">
        <v>49.08</v>
      </c>
      <c r="N66" s="184">
        <v>65.260000000000005</v>
      </c>
      <c r="O66" s="184">
        <v>82.12</v>
      </c>
      <c r="P66" s="184">
        <v>89.68</v>
      </c>
      <c r="Q66" s="177">
        <v>1.79</v>
      </c>
      <c r="R66" s="177">
        <f t="shared" ref="R66" si="23">Q66*30.42</f>
        <v>54.451800000000006</v>
      </c>
      <c r="S66" s="207">
        <v>0.76</v>
      </c>
      <c r="T66" s="207">
        <v>23.119200000000003</v>
      </c>
      <c r="U66" s="207">
        <v>2.35</v>
      </c>
      <c r="V66" s="207">
        <v>71.487000000000009</v>
      </c>
      <c r="W66" s="236">
        <v>2.99</v>
      </c>
      <c r="X66" s="236">
        <v>90.96</v>
      </c>
      <c r="Y66" s="236"/>
      <c r="Z66" s="236"/>
      <c r="AA66" s="184">
        <v>23.77</v>
      </c>
      <c r="AB66" s="206">
        <v>723.08339999999998</v>
      </c>
      <c r="AC66" s="184">
        <v>28.59</v>
      </c>
      <c r="AD66" s="207">
        <f>AC66*30.42</f>
        <v>869.70780000000002</v>
      </c>
      <c r="AE66" s="184">
        <v>15.3</v>
      </c>
      <c r="AF66" s="216"/>
      <c r="AG66" s="33" t="s">
        <v>311</v>
      </c>
      <c r="AH66" s="227">
        <v>510200308</v>
      </c>
      <c r="AI66" s="179" t="s">
        <v>39</v>
      </c>
    </row>
    <row r="67" spans="1:35" s="128" customFormat="1" ht="20.100000000000001" customHeight="1" x14ac:dyDescent="0.2">
      <c r="A67" s="131"/>
      <c r="B67" s="131"/>
      <c r="C67" s="131" t="s">
        <v>96</v>
      </c>
      <c r="D67" s="131" t="s">
        <v>97</v>
      </c>
      <c r="E67" s="131">
        <v>22043</v>
      </c>
      <c r="F67" s="131" t="s">
        <v>179</v>
      </c>
      <c r="G67" s="39" t="s">
        <v>28</v>
      </c>
      <c r="H67" s="39">
        <v>40</v>
      </c>
      <c r="I67" s="149">
        <v>44805</v>
      </c>
      <c r="J67" s="162">
        <v>44985</v>
      </c>
      <c r="K67" s="138" t="s">
        <v>182</v>
      </c>
      <c r="L67" s="163">
        <v>28.42</v>
      </c>
      <c r="M67" s="164">
        <v>58.04</v>
      </c>
      <c r="N67" s="164">
        <v>74.22</v>
      </c>
      <c r="O67" s="164">
        <v>91.08</v>
      </c>
      <c r="P67" s="164">
        <v>98.64</v>
      </c>
      <c r="Q67" s="177">
        <v>1.79</v>
      </c>
      <c r="R67" s="177">
        <v>54.45</v>
      </c>
      <c r="S67" s="177">
        <v>0.9</v>
      </c>
      <c r="T67" s="177">
        <v>27.38</v>
      </c>
      <c r="U67" s="177">
        <v>2.58</v>
      </c>
      <c r="V67" s="177">
        <v>78.48</v>
      </c>
      <c r="W67" s="177">
        <v>3.41</v>
      </c>
      <c r="X67" s="177">
        <v>103.73</v>
      </c>
      <c r="Y67" s="296"/>
      <c r="Z67" s="296"/>
      <c r="AA67" s="164">
        <v>32.729999999999997</v>
      </c>
      <c r="AB67" s="164">
        <v>995.65</v>
      </c>
      <c r="AC67" s="164">
        <v>27.52</v>
      </c>
      <c r="AD67" s="177">
        <v>837.15840000000003</v>
      </c>
      <c r="AE67" s="164">
        <v>14.72</v>
      </c>
      <c r="AF67" s="171">
        <v>17.98</v>
      </c>
      <c r="AG67" s="27">
        <v>546.95000000000005</v>
      </c>
      <c r="AH67" s="34">
        <v>510201708</v>
      </c>
      <c r="AI67" s="171" t="s">
        <v>549</v>
      </c>
    </row>
    <row r="68" spans="1:35" s="128" customFormat="1" ht="20.100000000000001" customHeight="1" x14ac:dyDescent="0.2">
      <c r="A68" s="131"/>
      <c r="B68" s="131"/>
      <c r="C68" s="136" t="s">
        <v>312</v>
      </c>
      <c r="D68" s="136" t="s">
        <v>313</v>
      </c>
      <c r="E68" s="136">
        <v>22043</v>
      </c>
      <c r="F68" s="137" t="s">
        <v>179</v>
      </c>
      <c r="G68" s="176" t="s">
        <v>28</v>
      </c>
      <c r="H68" s="176">
        <v>165</v>
      </c>
      <c r="I68" s="283">
        <v>44805</v>
      </c>
      <c r="J68" s="162">
        <v>45169</v>
      </c>
      <c r="K68" s="282" t="s">
        <v>182</v>
      </c>
      <c r="L68" s="167">
        <v>27.17</v>
      </c>
      <c r="M68" s="164">
        <v>56.43</v>
      </c>
      <c r="N68" s="164">
        <v>72.61</v>
      </c>
      <c r="O68" s="164">
        <v>89.47</v>
      </c>
      <c r="P68" s="164">
        <v>97.03</v>
      </c>
      <c r="Q68" s="177">
        <v>1.79</v>
      </c>
      <c r="R68" s="177">
        <v>54.45</v>
      </c>
      <c r="S68" s="177">
        <v>0.8</v>
      </c>
      <c r="T68" s="177">
        <v>24.34</v>
      </c>
      <c r="U68" s="177">
        <v>2.14</v>
      </c>
      <c r="V68" s="177">
        <v>65.099999999999994</v>
      </c>
      <c r="W68" s="177">
        <v>2.91</v>
      </c>
      <c r="X68" s="177">
        <f>W68*30.42</f>
        <v>88.522200000000012</v>
      </c>
      <c r="Y68" s="296"/>
      <c r="Z68" s="296"/>
      <c r="AA68" s="164">
        <v>31.12</v>
      </c>
      <c r="AB68" s="164">
        <v>946.67</v>
      </c>
      <c r="AC68" s="164">
        <v>27.62</v>
      </c>
      <c r="AD68" s="177">
        <v>840.2</v>
      </c>
      <c r="AE68" s="164">
        <v>14.78</v>
      </c>
      <c r="AF68" s="209"/>
      <c r="AG68" s="77">
        <v>625.13</v>
      </c>
      <c r="AH68" s="37">
        <v>510203539</v>
      </c>
      <c r="AI68" s="90" t="s">
        <v>41</v>
      </c>
    </row>
    <row r="69" spans="1:35" s="128" customFormat="1" ht="20.100000000000001" customHeight="1" x14ac:dyDescent="0.2">
      <c r="A69" s="131"/>
      <c r="B69" s="131"/>
      <c r="C69" s="136" t="s">
        <v>222</v>
      </c>
      <c r="D69" s="136" t="s">
        <v>313</v>
      </c>
      <c r="E69" s="136">
        <v>22043</v>
      </c>
      <c r="F69" s="137" t="s">
        <v>179</v>
      </c>
      <c r="G69" s="176" t="s">
        <v>28</v>
      </c>
      <c r="H69" s="176">
        <v>23</v>
      </c>
      <c r="I69" s="283">
        <v>44805</v>
      </c>
      <c r="J69" s="162">
        <v>45169</v>
      </c>
      <c r="K69" s="282"/>
      <c r="L69" s="167">
        <v>40.85</v>
      </c>
      <c r="M69" s="164">
        <v>70.11</v>
      </c>
      <c r="N69" s="164">
        <v>86.29</v>
      </c>
      <c r="O69" s="164">
        <v>103.15</v>
      </c>
      <c r="P69" s="164">
        <v>110.71</v>
      </c>
      <c r="Q69" s="177">
        <v>1.79</v>
      </c>
      <c r="R69" s="177">
        <f t="shared" ref="R69" si="24">Q69*30.42</f>
        <v>54.451800000000006</v>
      </c>
      <c r="S69" s="177">
        <v>0.8</v>
      </c>
      <c r="T69" s="177">
        <v>24.34</v>
      </c>
      <c r="U69" s="177">
        <v>2.14</v>
      </c>
      <c r="V69" s="177">
        <v>65.099999999999994</v>
      </c>
      <c r="W69" s="177">
        <v>2.91</v>
      </c>
      <c r="X69" s="177">
        <f>W69*30.42</f>
        <v>88.522200000000012</v>
      </c>
      <c r="Y69" s="296"/>
      <c r="Z69" s="296"/>
      <c r="AA69" s="164">
        <v>44.8</v>
      </c>
      <c r="AB69" s="164">
        <v>1362.82</v>
      </c>
      <c r="AC69" s="164">
        <v>27.62</v>
      </c>
      <c r="AD69" s="177">
        <v>840.2</v>
      </c>
      <c r="AE69" s="164">
        <v>14.78</v>
      </c>
      <c r="AF69" s="209"/>
      <c r="AG69" s="77">
        <v>625.13</v>
      </c>
      <c r="AH69" s="37">
        <v>510203540</v>
      </c>
      <c r="AI69" s="90" t="s">
        <v>41</v>
      </c>
    </row>
    <row r="70" spans="1:35" s="128" customFormat="1" ht="20.100000000000001" customHeight="1" x14ac:dyDescent="0.2">
      <c r="A70" s="131" t="s">
        <v>181</v>
      </c>
      <c r="B70" s="131"/>
      <c r="C70" s="28" t="s">
        <v>578</v>
      </c>
      <c r="D70" s="28" t="s">
        <v>569</v>
      </c>
      <c r="E70" s="28">
        <v>22047</v>
      </c>
      <c r="F70" s="28" t="s">
        <v>179</v>
      </c>
      <c r="G70" s="171" t="s">
        <v>28</v>
      </c>
      <c r="H70" s="171">
        <v>68</v>
      </c>
      <c r="I70" s="132">
        <v>44805</v>
      </c>
      <c r="J70" s="165">
        <v>45169</v>
      </c>
      <c r="K70" s="132" t="s">
        <v>182</v>
      </c>
      <c r="L70" s="166">
        <v>27.31</v>
      </c>
      <c r="M70" s="185">
        <v>51.74</v>
      </c>
      <c r="N70" s="185">
        <v>67.92</v>
      </c>
      <c r="O70" s="185">
        <v>84.78</v>
      </c>
      <c r="P70" s="185">
        <v>92.34</v>
      </c>
      <c r="Q70" s="177">
        <v>2.46</v>
      </c>
      <c r="R70" s="177">
        <v>74.83</v>
      </c>
      <c r="S70" s="177"/>
      <c r="T70" s="177"/>
      <c r="U70" s="177">
        <v>2.3199999999999998</v>
      </c>
      <c r="V70" s="177">
        <v>70.569999999999993</v>
      </c>
      <c r="W70" s="177">
        <v>2.92</v>
      </c>
      <c r="X70" s="177">
        <f>W70*30.42</f>
        <v>88.826400000000007</v>
      </c>
      <c r="Y70" s="296"/>
      <c r="Z70" s="296"/>
      <c r="AA70" s="185">
        <v>26.43</v>
      </c>
      <c r="AB70" s="185">
        <v>804</v>
      </c>
      <c r="AC70" s="185">
        <v>24.38</v>
      </c>
      <c r="AD70" s="174">
        <v>741.63959999999997</v>
      </c>
      <c r="AE70" s="185">
        <v>13.04</v>
      </c>
      <c r="AF70" s="213"/>
      <c r="AG70" s="27"/>
      <c r="AH70" s="34">
        <v>510205201</v>
      </c>
      <c r="AI70" s="171" t="s">
        <v>549</v>
      </c>
    </row>
    <row r="71" spans="1:35" s="128" customFormat="1" ht="20.100000000000001" customHeight="1" x14ac:dyDescent="0.2">
      <c r="A71" s="131"/>
      <c r="B71" s="131"/>
      <c r="C71" s="28" t="s">
        <v>242</v>
      </c>
      <c r="D71" s="28" t="s">
        <v>243</v>
      </c>
      <c r="E71" s="28">
        <v>22047</v>
      </c>
      <c r="F71" s="28" t="s">
        <v>179</v>
      </c>
      <c r="G71" s="171" t="s">
        <v>180</v>
      </c>
      <c r="H71" s="171">
        <v>132</v>
      </c>
      <c r="I71" s="132">
        <v>44652</v>
      </c>
      <c r="J71" s="165">
        <v>45016</v>
      </c>
      <c r="K71" s="233" t="s">
        <v>182</v>
      </c>
      <c r="L71" s="170">
        <v>33.19</v>
      </c>
      <c r="M71" s="170">
        <v>65.59</v>
      </c>
      <c r="N71" s="170">
        <v>81.77</v>
      </c>
      <c r="O71" s="170">
        <v>98.63</v>
      </c>
      <c r="P71" s="170">
        <v>106.19</v>
      </c>
      <c r="Q71" s="177">
        <v>1.79</v>
      </c>
      <c r="R71" s="177">
        <f t="shared" ref="R71" si="25">Q71*30.42</f>
        <v>54.451800000000006</v>
      </c>
      <c r="S71" s="121">
        <v>1.48</v>
      </c>
      <c r="T71" s="121">
        <v>45.02</v>
      </c>
      <c r="U71" s="177">
        <v>2.14</v>
      </c>
      <c r="V71" s="177">
        <v>65.098800000000011</v>
      </c>
      <c r="W71" s="177">
        <v>3.32</v>
      </c>
      <c r="X71" s="177">
        <v>100.99</v>
      </c>
      <c r="Y71" s="296"/>
      <c r="Z71" s="296"/>
      <c r="AA71" s="170">
        <v>40.28</v>
      </c>
      <c r="AB71" s="170">
        <v>1225.32</v>
      </c>
      <c r="AC71" s="170">
        <v>28.89</v>
      </c>
      <c r="AD71" s="175">
        <v>878.83</v>
      </c>
      <c r="AE71" s="170">
        <v>15.46</v>
      </c>
      <c r="AF71" s="214">
        <v>20.25</v>
      </c>
      <c r="AG71" s="77">
        <v>616.01</v>
      </c>
      <c r="AH71" s="30">
        <v>510200898</v>
      </c>
      <c r="AI71" s="39" t="s">
        <v>40</v>
      </c>
    </row>
    <row r="72" spans="1:35" s="128" customFormat="1" ht="20.100000000000001" customHeight="1" x14ac:dyDescent="0.2">
      <c r="A72" s="131"/>
      <c r="B72" s="131"/>
      <c r="C72" s="74" t="s">
        <v>327</v>
      </c>
      <c r="D72" s="131" t="s">
        <v>98</v>
      </c>
      <c r="E72" s="131">
        <v>22049</v>
      </c>
      <c r="F72" s="131" t="s">
        <v>179</v>
      </c>
      <c r="G72" s="39" t="s">
        <v>180</v>
      </c>
      <c r="H72" s="39">
        <v>74</v>
      </c>
      <c r="I72" s="132">
        <v>44652</v>
      </c>
      <c r="J72" s="165">
        <v>45016</v>
      </c>
      <c r="K72" s="104" t="s">
        <v>182</v>
      </c>
      <c r="L72" s="166">
        <v>27.78</v>
      </c>
      <c r="M72" s="164">
        <v>57.23</v>
      </c>
      <c r="N72" s="164">
        <v>73.41</v>
      </c>
      <c r="O72" s="164">
        <v>90.27</v>
      </c>
      <c r="P72" s="164">
        <v>97.83</v>
      </c>
      <c r="Q72" s="177">
        <v>1.79</v>
      </c>
      <c r="R72" s="177">
        <v>54.45</v>
      </c>
      <c r="S72" s="177">
        <v>0.79</v>
      </c>
      <c r="T72" s="177">
        <v>24.03</v>
      </c>
      <c r="U72" s="177">
        <v>2.4900000000000002</v>
      </c>
      <c r="V72" s="177">
        <v>75.745800000000017</v>
      </c>
      <c r="W72" s="177">
        <v>3.89</v>
      </c>
      <c r="X72" s="177">
        <v>118.33</v>
      </c>
      <c r="Y72" s="296"/>
      <c r="Z72" s="296"/>
      <c r="AA72" s="164">
        <v>31.92</v>
      </c>
      <c r="AB72" s="164">
        <v>971.01</v>
      </c>
      <c r="AC72" s="164">
        <v>27.73</v>
      </c>
      <c r="AD72" s="177">
        <v>843.55</v>
      </c>
      <c r="AE72" s="164">
        <v>14.84</v>
      </c>
      <c r="AF72" s="214"/>
      <c r="AG72" s="77">
        <v>664.37</v>
      </c>
      <c r="AH72" s="30">
        <v>510202093</v>
      </c>
      <c r="AI72" s="39" t="s">
        <v>39</v>
      </c>
    </row>
    <row r="73" spans="1:35" s="128" customFormat="1" ht="20.100000000000001" customHeight="1" x14ac:dyDescent="0.2">
      <c r="A73" s="131"/>
      <c r="B73" s="131"/>
      <c r="C73" s="131" t="s">
        <v>7</v>
      </c>
      <c r="D73" s="131" t="s">
        <v>99</v>
      </c>
      <c r="E73" s="131">
        <v>22081</v>
      </c>
      <c r="F73" s="131" t="s">
        <v>179</v>
      </c>
      <c r="G73" s="39" t="s">
        <v>28</v>
      </c>
      <c r="H73" s="39">
        <v>148</v>
      </c>
      <c r="I73" s="132">
        <v>44197</v>
      </c>
      <c r="J73" s="165">
        <v>44561</v>
      </c>
      <c r="K73" s="104" t="s">
        <v>182</v>
      </c>
      <c r="L73" s="166">
        <v>21.26</v>
      </c>
      <c r="M73" s="164">
        <v>37.79</v>
      </c>
      <c r="N73" s="164">
        <v>53.97</v>
      </c>
      <c r="O73" s="164">
        <v>70.83</v>
      </c>
      <c r="P73" s="164">
        <v>78.39</v>
      </c>
      <c r="Q73" s="177">
        <v>1.79</v>
      </c>
      <c r="R73" s="177">
        <v>54.45</v>
      </c>
      <c r="S73" s="177">
        <v>0.51</v>
      </c>
      <c r="T73" s="177">
        <v>15.51</v>
      </c>
      <c r="U73" s="177">
        <v>1.78</v>
      </c>
      <c r="V73" s="177">
        <v>54.15</v>
      </c>
      <c r="W73" s="177">
        <v>2.34</v>
      </c>
      <c r="X73" s="177">
        <v>71.180000000000007</v>
      </c>
      <c r="Y73" s="296"/>
      <c r="Z73" s="296"/>
      <c r="AA73" s="164">
        <v>12.48</v>
      </c>
      <c r="AB73" s="164">
        <v>379.64</v>
      </c>
      <c r="AC73" s="164">
        <v>23.37</v>
      </c>
      <c r="AD73" s="177">
        <v>710.92</v>
      </c>
      <c r="AE73" s="164">
        <v>12.59</v>
      </c>
      <c r="AF73" s="214">
        <v>22.71</v>
      </c>
      <c r="AG73" s="77">
        <v>690.84</v>
      </c>
      <c r="AH73" s="30">
        <v>510204119</v>
      </c>
      <c r="AI73" s="39" t="s">
        <v>41</v>
      </c>
    </row>
    <row r="74" spans="1:35" s="128" customFormat="1" ht="20.100000000000001" customHeight="1" x14ac:dyDescent="0.2">
      <c r="A74" s="131"/>
      <c r="B74" s="131"/>
      <c r="C74" s="28" t="s">
        <v>166</v>
      </c>
      <c r="D74" s="28" t="s">
        <v>282</v>
      </c>
      <c r="E74" s="28">
        <v>22081</v>
      </c>
      <c r="F74" s="28" t="s">
        <v>179</v>
      </c>
      <c r="G74" s="171" t="s">
        <v>28</v>
      </c>
      <c r="H74" s="171">
        <v>211</v>
      </c>
      <c r="I74" s="149">
        <v>44562</v>
      </c>
      <c r="J74" s="162">
        <v>44926</v>
      </c>
      <c r="K74" s="104" t="s">
        <v>182</v>
      </c>
      <c r="L74" s="167">
        <v>28.01</v>
      </c>
      <c r="M74" s="168">
        <v>63.14</v>
      </c>
      <c r="N74" s="168">
        <v>79.319999999999993</v>
      </c>
      <c r="O74" s="168">
        <v>96.18</v>
      </c>
      <c r="P74" s="168">
        <v>103.74</v>
      </c>
      <c r="Q74" s="177">
        <v>1.79</v>
      </c>
      <c r="R74" s="177">
        <f t="shared" ref="R74" si="26">Q74*30.42</f>
        <v>54.451800000000006</v>
      </c>
      <c r="S74" s="177">
        <v>0.94</v>
      </c>
      <c r="T74" s="177">
        <v>28.59</v>
      </c>
      <c r="U74" s="177">
        <v>2.96</v>
      </c>
      <c r="V74" s="177">
        <v>90.04</v>
      </c>
      <c r="W74" s="177">
        <v>4.42</v>
      </c>
      <c r="X74" s="177">
        <v>134.46</v>
      </c>
      <c r="Y74" s="296"/>
      <c r="Z74" s="296"/>
      <c r="AA74" s="168">
        <v>37.83</v>
      </c>
      <c r="AB74" s="168">
        <v>1150.79</v>
      </c>
      <c r="AC74" s="168">
        <v>29.93</v>
      </c>
      <c r="AD74" s="173">
        <v>910.47</v>
      </c>
      <c r="AE74" s="168">
        <v>16.010000000000002</v>
      </c>
      <c r="AF74" s="197">
        <v>23.66</v>
      </c>
      <c r="AG74" s="29">
        <v>719.74</v>
      </c>
      <c r="AH74" s="34">
        <v>510201229</v>
      </c>
      <c r="AI74" s="171" t="s">
        <v>41</v>
      </c>
    </row>
    <row r="75" spans="1:35" s="128" customFormat="1" ht="20.100000000000001" customHeight="1" x14ac:dyDescent="0.2">
      <c r="A75" s="131"/>
      <c r="B75" s="131"/>
      <c r="C75" s="28" t="s">
        <v>167</v>
      </c>
      <c r="D75" s="28" t="s">
        <v>282</v>
      </c>
      <c r="E75" s="28">
        <v>22081</v>
      </c>
      <c r="F75" s="28" t="s">
        <v>179</v>
      </c>
      <c r="G75" s="171" t="s">
        <v>28</v>
      </c>
      <c r="H75" s="171">
        <v>39</v>
      </c>
      <c r="I75" s="149">
        <v>44562</v>
      </c>
      <c r="J75" s="162">
        <v>44926</v>
      </c>
      <c r="K75" s="104"/>
      <c r="L75" s="167">
        <v>42.26</v>
      </c>
      <c r="M75" s="168">
        <v>77.39</v>
      </c>
      <c r="N75" s="168">
        <v>93.57</v>
      </c>
      <c r="O75" s="168">
        <v>110.43</v>
      </c>
      <c r="P75" s="168">
        <v>117.99</v>
      </c>
      <c r="Q75" s="177">
        <v>1.79</v>
      </c>
      <c r="R75" s="177">
        <v>54.45</v>
      </c>
      <c r="S75" s="177">
        <v>0.94</v>
      </c>
      <c r="T75" s="177">
        <v>28.59</v>
      </c>
      <c r="U75" s="177">
        <v>2.96</v>
      </c>
      <c r="V75" s="177">
        <v>90.04</v>
      </c>
      <c r="W75" s="177">
        <v>4.42</v>
      </c>
      <c r="X75" s="177">
        <v>134.46</v>
      </c>
      <c r="Y75" s="296"/>
      <c r="Z75" s="296"/>
      <c r="AA75" s="168">
        <v>52.08</v>
      </c>
      <c r="AB75" s="168">
        <v>1584.27</v>
      </c>
      <c r="AC75" s="168">
        <v>29.93</v>
      </c>
      <c r="AD75" s="173">
        <v>910.47</v>
      </c>
      <c r="AE75" s="168">
        <v>16.010000000000002</v>
      </c>
      <c r="AF75" s="197"/>
      <c r="AG75" s="29">
        <v>625.13</v>
      </c>
      <c r="AH75" s="34">
        <v>510201229</v>
      </c>
      <c r="AI75" s="171" t="s">
        <v>41</v>
      </c>
    </row>
    <row r="76" spans="1:35" s="128" customFormat="1" ht="20.100000000000001" customHeight="1" x14ac:dyDescent="0.2">
      <c r="A76" s="131"/>
      <c r="B76" s="131"/>
      <c r="C76" s="131" t="s">
        <v>290</v>
      </c>
      <c r="D76" s="131" t="s">
        <v>244</v>
      </c>
      <c r="E76" s="131">
        <v>22083</v>
      </c>
      <c r="F76" s="131" t="s">
        <v>179</v>
      </c>
      <c r="G76" s="39" t="s">
        <v>186</v>
      </c>
      <c r="H76" s="39">
        <v>114</v>
      </c>
      <c r="I76" s="149">
        <v>44652</v>
      </c>
      <c r="J76" s="162">
        <v>45016</v>
      </c>
      <c r="K76" s="134" t="s">
        <v>182</v>
      </c>
      <c r="L76" s="167">
        <v>28.46</v>
      </c>
      <c r="M76" s="168">
        <v>59.88</v>
      </c>
      <c r="N76" s="168">
        <v>76.06</v>
      </c>
      <c r="O76" s="168">
        <v>92.92</v>
      </c>
      <c r="P76" s="168">
        <v>100.48</v>
      </c>
      <c r="Q76" s="177">
        <v>1.79</v>
      </c>
      <c r="R76" s="177">
        <v>54.45</v>
      </c>
      <c r="S76" s="177">
        <v>0.73</v>
      </c>
      <c r="T76" s="177">
        <v>22.21</v>
      </c>
      <c r="U76" s="177">
        <v>2.14</v>
      </c>
      <c r="V76" s="177">
        <v>65.099999999999994</v>
      </c>
      <c r="W76" s="177">
        <v>3.05</v>
      </c>
      <c r="X76" s="177">
        <v>92.78</v>
      </c>
      <c r="Y76" s="296"/>
      <c r="Z76" s="296"/>
      <c r="AA76" s="168">
        <v>34.57</v>
      </c>
      <c r="AB76" s="168">
        <v>1051.6199999999999</v>
      </c>
      <c r="AC76" s="168">
        <v>29.39</v>
      </c>
      <c r="AD76" s="173">
        <v>894.04</v>
      </c>
      <c r="AE76" s="168">
        <v>15.68</v>
      </c>
      <c r="AF76" s="215"/>
      <c r="AG76" s="25"/>
      <c r="AH76" s="30">
        <v>510200570</v>
      </c>
      <c r="AI76" s="39" t="s">
        <v>41</v>
      </c>
    </row>
    <row r="77" spans="1:35" s="128" customFormat="1" ht="20.100000000000001" customHeight="1" x14ac:dyDescent="0.2">
      <c r="A77" s="131"/>
      <c r="B77" s="131"/>
      <c r="C77" s="28" t="s">
        <v>161</v>
      </c>
      <c r="D77" s="28" t="s">
        <v>123</v>
      </c>
      <c r="E77" s="28">
        <v>22085</v>
      </c>
      <c r="F77" s="28" t="s">
        <v>179</v>
      </c>
      <c r="G77" s="171" t="s">
        <v>28</v>
      </c>
      <c r="H77" s="171">
        <v>200</v>
      </c>
      <c r="I77" s="149">
        <v>44562</v>
      </c>
      <c r="J77" s="162">
        <v>44926</v>
      </c>
      <c r="K77" s="104" t="s">
        <v>182</v>
      </c>
      <c r="L77" s="167">
        <v>28.2</v>
      </c>
      <c r="M77" s="164">
        <v>62.2</v>
      </c>
      <c r="N77" s="164">
        <v>78.38</v>
      </c>
      <c r="O77" s="164">
        <v>95.24</v>
      </c>
      <c r="P77" s="168">
        <v>102.8</v>
      </c>
      <c r="Q77" s="177">
        <v>1.79</v>
      </c>
      <c r="R77" s="177">
        <f t="shared" ref="R77" si="27">Q77*30.42</f>
        <v>54.451800000000006</v>
      </c>
      <c r="S77" s="177">
        <v>0.79</v>
      </c>
      <c r="T77" s="177">
        <v>24.03</v>
      </c>
      <c r="U77" s="177">
        <v>3.1</v>
      </c>
      <c r="V77" s="177">
        <v>94.3</v>
      </c>
      <c r="W77" s="177">
        <v>4.37</v>
      </c>
      <c r="X77" s="177">
        <v>132.94</v>
      </c>
      <c r="Y77" s="296"/>
      <c r="Z77" s="296"/>
      <c r="AA77" s="168">
        <v>36.89</v>
      </c>
      <c r="AB77" s="168">
        <v>1122.19</v>
      </c>
      <c r="AC77" s="168">
        <v>29.58</v>
      </c>
      <c r="AD77" s="177">
        <v>899.83</v>
      </c>
      <c r="AE77" s="164">
        <v>15.83</v>
      </c>
      <c r="AF77" s="213">
        <v>20.8</v>
      </c>
      <c r="AG77" s="27">
        <v>632.74</v>
      </c>
      <c r="AH77" s="34">
        <v>510202297</v>
      </c>
      <c r="AI77" s="171" t="s">
        <v>41</v>
      </c>
    </row>
    <row r="78" spans="1:35" s="128" customFormat="1" ht="20.100000000000001" customHeight="1" x14ac:dyDescent="0.2">
      <c r="A78" s="131"/>
      <c r="B78" s="131"/>
      <c r="C78" s="28" t="s">
        <v>367</v>
      </c>
      <c r="D78" s="28" t="s">
        <v>123</v>
      </c>
      <c r="E78" s="28">
        <v>22085</v>
      </c>
      <c r="F78" s="28" t="s">
        <v>179</v>
      </c>
      <c r="G78" s="171" t="s">
        <v>28</v>
      </c>
      <c r="H78" s="171">
        <v>36</v>
      </c>
      <c r="I78" s="149">
        <v>44562</v>
      </c>
      <c r="J78" s="162">
        <v>44926</v>
      </c>
      <c r="K78" s="104"/>
      <c r="L78" s="167">
        <v>42.3</v>
      </c>
      <c r="M78" s="164">
        <v>76.3</v>
      </c>
      <c r="N78" s="164">
        <v>92.48</v>
      </c>
      <c r="O78" s="164">
        <v>109.34</v>
      </c>
      <c r="P78" s="168">
        <v>116.9</v>
      </c>
      <c r="Q78" s="177">
        <v>1.79</v>
      </c>
      <c r="R78" s="177">
        <v>54.45</v>
      </c>
      <c r="S78" s="177">
        <v>0.79</v>
      </c>
      <c r="T78" s="177">
        <v>24.03</v>
      </c>
      <c r="U78" s="177">
        <v>3.1</v>
      </c>
      <c r="V78" s="177">
        <v>94.3</v>
      </c>
      <c r="W78" s="177">
        <v>4.37</v>
      </c>
      <c r="X78" s="177">
        <v>132.94</v>
      </c>
      <c r="Y78" s="296"/>
      <c r="Z78" s="296"/>
      <c r="AA78" s="168">
        <v>50.99</v>
      </c>
      <c r="AB78" s="168">
        <v>1551.12</v>
      </c>
      <c r="AC78" s="168">
        <v>29.58</v>
      </c>
      <c r="AD78" s="177">
        <v>899.83</v>
      </c>
      <c r="AE78" s="164">
        <v>15.83</v>
      </c>
      <c r="AF78" s="213"/>
      <c r="AG78" s="27">
        <v>531.74</v>
      </c>
      <c r="AH78" s="34">
        <v>510202297</v>
      </c>
      <c r="AI78" s="171" t="s">
        <v>41</v>
      </c>
    </row>
    <row r="79" spans="1:35" s="128" customFormat="1" ht="20.100000000000001" customHeight="1" x14ac:dyDescent="0.2">
      <c r="A79" s="131"/>
      <c r="B79" s="131"/>
      <c r="C79" s="74" t="s">
        <v>594</v>
      </c>
      <c r="D79" s="131" t="s">
        <v>610</v>
      </c>
      <c r="E79" s="131">
        <v>22085</v>
      </c>
      <c r="F79" s="131" t="s">
        <v>179</v>
      </c>
      <c r="G79" s="186" t="s">
        <v>186</v>
      </c>
      <c r="H79" s="186">
        <v>101</v>
      </c>
      <c r="I79" s="132">
        <v>44593</v>
      </c>
      <c r="J79" s="187">
        <v>44957</v>
      </c>
      <c r="K79" s="122" t="s">
        <v>182</v>
      </c>
      <c r="L79" s="188">
        <v>27.78</v>
      </c>
      <c r="M79" s="189">
        <v>58.3</v>
      </c>
      <c r="N79" s="189">
        <v>74.48</v>
      </c>
      <c r="O79" s="189">
        <v>91.34</v>
      </c>
      <c r="P79" s="189">
        <v>98.9</v>
      </c>
      <c r="Q79" s="177">
        <v>1.79</v>
      </c>
      <c r="R79" s="177">
        <v>54.45</v>
      </c>
      <c r="S79" s="177">
        <v>0.84</v>
      </c>
      <c r="T79" s="177">
        <v>25.55</v>
      </c>
      <c r="U79" s="177">
        <v>2.63</v>
      </c>
      <c r="V79" s="177">
        <f>U79*30.42</f>
        <v>80.004599999999996</v>
      </c>
      <c r="W79" s="177">
        <v>3.78</v>
      </c>
      <c r="X79" s="177">
        <v>114.99</v>
      </c>
      <c r="Y79" s="296"/>
      <c r="Z79" s="296"/>
      <c r="AA79" s="189">
        <v>32.99</v>
      </c>
      <c r="AB79" s="189">
        <v>1003.56</v>
      </c>
      <c r="AC79" s="189">
        <v>28.4</v>
      </c>
      <c r="AD79" s="208">
        <v>863.93</v>
      </c>
      <c r="AE79" s="189">
        <v>15.32</v>
      </c>
      <c r="AF79" s="217"/>
      <c r="AG79" s="36">
        <v>602.01</v>
      </c>
      <c r="AH79" s="30">
        <v>510200809</v>
      </c>
      <c r="AI79" s="39" t="s">
        <v>39</v>
      </c>
    </row>
    <row r="80" spans="1:35" s="128" customFormat="1" ht="20.100000000000001" customHeight="1" x14ac:dyDescent="0.2">
      <c r="A80" s="131"/>
      <c r="B80" s="131"/>
      <c r="C80" s="74" t="s">
        <v>595</v>
      </c>
      <c r="D80" s="131" t="s">
        <v>610</v>
      </c>
      <c r="E80" s="131">
        <v>22085</v>
      </c>
      <c r="F80" s="131" t="s">
        <v>179</v>
      </c>
      <c r="G80" s="186" t="s">
        <v>186</v>
      </c>
      <c r="H80" s="186">
        <v>17</v>
      </c>
      <c r="I80" s="132">
        <v>44593</v>
      </c>
      <c r="J80" s="187">
        <v>44957</v>
      </c>
      <c r="K80" s="122"/>
      <c r="L80" s="188">
        <v>41.69</v>
      </c>
      <c r="M80" s="189">
        <v>72.209999999999994</v>
      </c>
      <c r="N80" s="189">
        <v>88.39</v>
      </c>
      <c r="O80" s="189">
        <v>105.25</v>
      </c>
      <c r="P80" s="189">
        <v>112.81</v>
      </c>
      <c r="Q80" s="177">
        <v>1.79</v>
      </c>
      <c r="R80" s="177">
        <f t="shared" ref="R80" si="28">Q80*30.42</f>
        <v>54.451800000000006</v>
      </c>
      <c r="S80" s="177">
        <v>0.84</v>
      </c>
      <c r="T80" s="177">
        <v>25.55</v>
      </c>
      <c r="U80" s="177">
        <v>2.63</v>
      </c>
      <c r="V80" s="177">
        <f>U80*30.42</f>
        <v>80.004599999999996</v>
      </c>
      <c r="W80" s="177">
        <v>3.78</v>
      </c>
      <c r="X80" s="177">
        <v>114.99</v>
      </c>
      <c r="Y80" s="296"/>
      <c r="Z80" s="296"/>
      <c r="AA80" s="189">
        <v>46.9</v>
      </c>
      <c r="AB80" s="189">
        <v>1426.7</v>
      </c>
      <c r="AC80" s="189">
        <v>28.4</v>
      </c>
      <c r="AD80" s="208">
        <v>863.93</v>
      </c>
      <c r="AE80" s="189">
        <v>15.32</v>
      </c>
      <c r="AF80" s="217"/>
      <c r="AG80" s="36">
        <v>602.01</v>
      </c>
      <c r="AH80" s="30">
        <v>510204563</v>
      </c>
      <c r="AI80" s="39" t="s">
        <v>39</v>
      </c>
    </row>
    <row r="81" spans="1:35" s="128" customFormat="1" ht="20.100000000000001" customHeight="1" x14ac:dyDescent="0.2">
      <c r="A81" s="131"/>
      <c r="B81" s="131"/>
      <c r="C81" s="74" t="s">
        <v>159</v>
      </c>
      <c r="D81" s="131" t="s">
        <v>160</v>
      </c>
      <c r="E81" s="131">
        <v>22087</v>
      </c>
      <c r="F81" s="131" t="s">
        <v>179</v>
      </c>
      <c r="G81" s="39" t="s">
        <v>28</v>
      </c>
      <c r="H81" s="190">
        <v>331</v>
      </c>
      <c r="I81" s="132">
        <v>44593</v>
      </c>
      <c r="J81" s="165">
        <v>44957</v>
      </c>
      <c r="K81" s="104" t="s">
        <v>182</v>
      </c>
      <c r="L81" s="166">
        <v>22.51</v>
      </c>
      <c r="M81" s="189">
        <v>44.07</v>
      </c>
      <c r="N81" s="189">
        <v>60.25</v>
      </c>
      <c r="O81" s="189">
        <v>77.11</v>
      </c>
      <c r="P81" s="170">
        <v>84.67</v>
      </c>
      <c r="Q81" s="177">
        <v>1.79</v>
      </c>
      <c r="R81" s="177">
        <v>54.45</v>
      </c>
      <c r="S81" s="177"/>
      <c r="T81" s="177"/>
      <c r="U81" s="177">
        <v>1.87</v>
      </c>
      <c r="V81" s="177">
        <f>U81*30.42</f>
        <v>56.885400000000004</v>
      </c>
      <c r="W81" s="177">
        <v>2.83</v>
      </c>
      <c r="X81" s="177">
        <v>86.09</v>
      </c>
      <c r="Y81" s="296"/>
      <c r="Z81" s="296"/>
      <c r="AA81" s="170">
        <v>18.760000000000002</v>
      </c>
      <c r="AB81" s="170">
        <v>570.67999999999995</v>
      </c>
      <c r="AC81" s="170">
        <v>24.72</v>
      </c>
      <c r="AD81" s="174">
        <v>751.98</v>
      </c>
      <c r="AE81" s="166">
        <v>13.23</v>
      </c>
      <c r="AF81" s="217"/>
      <c r="AG81" s="30">
        <v>619.04999999999995</v>
      </c>
      <c r="AH81" s="30">
        <v>510202970</v>
      </c>
      <c r="AI81" s="39" t="s">
        <v>39</v>
      </c>
    </row>
    <row r="82" spans="1:35" s="128" customFormat="1" ht="20.25" customHeight="1" x14ac:dyDescent="0.2">
      <c r="A82" s="131"/>
      <c r="B82" s="131"/>
      <c r="C82" s="136" t="s">
        <v>135</v>
      </c>
      <c r="D82" s="136" t="s">
        <v>217</v>
      </c>
      <c r="E82" s="136">
        <v>22089</v>
      </c>
      <c r="F82" s="136" t="s">
        <v>179</v>
      </c>
      <c r="G82" s="90" t="s">
        <v>186</v>
      </c>
      <c r="H82" s="176">
        <v>71</v>
      </c>
      <c r="I82" s="132">
        <v>44652</v>
      </c>
      <c r="J82" s="165">
        <v>45016</v>
      </c>
      <c r="K82" s="149" t="s">
        <v>182</v>
      </c>
      <c r="L82" s="167">
        <v>27.6</v>
      </c>
      <c r="M82" s="168">
        <v>54.89</v>
      </c>
      <c r="N82" s="168">
        <v>71.069999999999993</v>
      </c>
      <c r="O82" s="168">
        <v>87.93</v>
      </c>
      <c r="P82" s="168">
        <v>95.49</v>
      </c>
      <c r="Q82" s="177">
        <v>1.79</v>
      </c>
      <c r="R82" s="177">
        <v>54.45</v>
      </c>
      <c r="S82" s="177"/>
      <c r="T82" s="177"/>
      <c r="U82" s="177">
        <v>2.15</v>
      </c>
      <c r="V82" s="177">
        <v>65.403000000000006</v>
      </c>
      <c r="W82" s="177"/>
      <c r="X82" s="177"/>
      <c r="Y82" s="296"/>
      <c r="Z82" s="296"/>
      <c r="AA82" s="168">
        <v>29.58</v>
      </c>
      <c r="AB82" s="168">
        <v>899.82</v>
      </c>
      <c r="AC82" s="168">
        <v>28.04</v>
      </c>
      <c r="AD82" s="172">
        <v>852.98</v>
      </c>
      <c r="AE82" s="168">
        <v>14.92</v>
      </c>
      <c r="AF82" s="172"/>
      <c r="AG82" s="75">
        <v>481.24</v>
      </c>
      <c r="AH82" s="37">
        <v>510200752</v>
      </c>
      <c r="AI82" s="90" t="s">
        <v>39</v>
      </c>
    </row>
    <row r="83" spans="1:35" s="128" customFormat="1" ht="20.100000000000001" customHeight="1" x14ac:dyDescent="0.2">
      <c r="A83" s="131"/>
      <c r="B83" s="131"/>
      <c r="C83" s="137" t="s">
        <v>197</v>
      </c>
      <c r="D83" s="136" t="s">
        <v>155</v>
      </c>
      <c r="E83" s="136">
        <v>22111</v>
      </c>
      <c r="F83" s="136" t="s">
        <v>179</v>
      </c>
      <c r="G83" s="90" t="s">
        <v>28</v>
      </c>
      <c r="H83" s="191">
        <v>137</v>
      </c>
      <c r="I83" s="149">
        <v>44805</v>
      </c>
      <c r="J83" s="162">
        <v>45016</v>
      </c>
      <c r="K83" s="134" t="s">
        <v>182</v>
      </c>
      <c r="L83" s="167">
        <v>26.85</v>
      </c>
      <c r="M83" s="168">
        <v>56.17</v>
      </c>
      <c r="N83" s="168">
        <v>72.349999999999994</v>
      </c>
      <c r="O83" s="168">
        <v>89.21</v>
      </c>
      <c r="P83" s="168">
        <v>96.77</v>
      </c>
      <c r="Q83" s="177">
        <v>1.79</v>
      </c>
      <c r="R83" s="177">
        <f t="shared" ref="R83" si="29">Q83*30.42</f>
        <v>54.451800000000006</v>
      </c>
      <c r="S83" s="176">
        <v>0.96</v>
      </c>
      <c r="T83" s="177">
        <v>29.203199999999999</v>
      </c>
      <c r="U83" s="177">
        <v>1.97</v>
      </c>
      <c r="V83" s="177">
        <v>59.93</v>
      </c>
      <c r="W83" s="177">
        <v>2.85</v>
      </c>
      <c r="X83" s="177">
        <v>86.697000000000003</v>
      </c>
      <c r="Y83" s="296"/>
      <c r="Z83" s="296"/>
      <c r="AA83" s="168">
        <v>30.86</v>
      </c>
      <c r="AB83" s="168">
        <v>938.76</v>
      </c>
      <c r="AC83" s="168">
        <v>26.31</v>
      </c>
      <c r="AD83" s="173">
        <v>800.35019999999997</v>
      </c>
      <c r="AE83" s="168">
        <v>14.08</v>
      </c>
      <c r="AF83" s="218">
        <v>19.86</v>
      </c>
      <c r="AG83" s="96">
        <v>681.74</v>
      </c>
      <c r="AH83" s="37">
        <v>510203425</v>
      </c>
      <c r="AI83" s="90" t="s">
        <v>40</v>
      </c>
    </row>
    <row r="84" spans="1:35" s="128" customFormat="1" ht="20.100000000000001" customHeight="1" x14ac:dyDescent="0.2">
      <c r="A84" s="131"/>
      <c r="B84" s="131"/>
      <c r="C84" s="28" t="s">
        <v>178</v>
      </c>
      <c r="D84" s="28" t="s">
        <v>215</v>
      </c>
      <c r="E84" s="28">
        <v>22111</v>
      </c>
      <c r="F84" s="28" t="s">
        <v>179</v>
      </c>
      <c r="G84" s="171" t="s">
        <v>28</v>
      </c>
      <c r="H84" s="171">
        <v>193</v>
      </c>
      <c r="I84" s="149">
        <v>44562</v>
      </c>
      <c r="J84" s="162">
        <v>44926</v>
      </c>
      <c r="K84" s="104" t="s">
        <v>182</v>
      </c>
      <c r="L84" s="167">
        <v>27.52</v>
      </c>
      <c r="M84" s="168">
        <v>57.35</v>
      </c>
      <c r="N84" s="168">
        <v>73.53</v>
      </c>
      <c r="O84" s="168">
        <v>90.39</v>
      </c>
      <c r="P84" s="168">
        <v>97.95</v>
      </c>
      <c r="Q84" s="177">
        <v>1.79</v>
      </c>
      <c r="R84" s="177">
        <v>54.45</v>
      </c>
      <c r="S84" s="177">
        <v>0.73</v>
      </c>
      <c r="T84" s="177">
        <v>22.21</v>
      </c>
      <c r="U84" s="177">
        <v>2.42</v>
      </c>
      <c r="V84" s="177">
        <v>73.62</v>
      </c>
      <c r="W84" s="177">
        <v>2.71</v>
      </c>
      <c r="X84" s="177">
        <v>82.44</v>
      </c>
      <c r="Y84" s="296"/>
      <c r="Z84" s="296"/>
      <c r="AA84" s="168">
        <v>32.04</v>
      </c>
      <c r="AB84" s="168">
        <v>974.66</v>
      </c>
      <c r="AC84" s="168">
        <v>28.86</v>
      </c>
      <c r="AD84" s="173">
        <v>877.92</v>
      </c>
      <c r="AE84" s="168">
        <v>15.44</v>
      </c>
      <c r="AF84" s="197">
        <v>8.01</v>
      </c>
      <c r="AG84" s="29">
        <v>243.66</v>
      </c>
      <c r="AH84" s="34">
        <v>510201036</v>
      </c>
      <c r="AI84" s="171" t="s">
        <v>41</v>
      </c>
    </row>
    <row r="85" spans="1:35" s="128" customFormat="1" ht="20.100000000000001" customHeight="1" x14ac:dyDescent="0.2">
      <c r="A85" s="131"/>
      <c r="B85" s="131"/>
      <c r="C85" s="136" t="s">
        <v>136</v>
      </c>
      <c r="D85" s="136" t="s">
        <v>245</v>
      </c>
      <c r="E85" s="136">
        <v>22111</v>
      </c>
      <c r="F85" s="136" t="s">
        <v>179</v>
      </c>
      <c r="G85" s="90" t="s">
        <v>186</v>
      </c>
      <c r="H85" s="176">
        <v>59</v>
      </c>
      <c r="I85" s="149">
        <v>44896</v>
      </c>
      <c r="J85" s="162">
        <v>45199</v>
      </c>
      <c r="K85" s="138" t="s">
        <v>182</v>
      </c>
      <c r="L85" s="163">
        <v>29.91</v>
      </c>
      <c r="M85" s="164">
        <v>62.53</v>
      </c>
      <c r="N85" s="164">
        <v>78.709999999999994</v>
      </c>
      <c r="O85" s="164">
        <v>95.57</v>
      </c>
      <c r="P85" s="164">
        <v>103.13</v>
      </c>
      <c r="Q85" s="306">
        <v>1.79</v>
      </c>
      <c r="R85" s="306">
        <v>54.45</v>
      </c>
      <c r="S85" s="306">
        <v>0.95</v>
      </c>
      <c r="T85" s="306">
        <v>28.9</v>
      </c>
      <c r="U85" s="235">
        <v>2.62</v>
      </c>
      <c r="V85" s="235">
        <v>79.7</v>
      </c>
      <c r="W85" s="235">
        <v>3.84</v>
      </c>
      <c r="X85" s="235">
        <v>116.81</v>
      </c>
      <c r="Y85" s="235"/>
      <c r="Z85" s="235"/>
      <c r="AA85" s="164">
        <v>37.22</v>
      </c>
      <c r="AB85" s="164">
        <v>1132.2324000000001</v>
      </c>
      <c r="AC85" s="164">
        <v>30.41</v>
      </c>
      <c r="AD85" s="177">
        <v>925.07220000000007</v>
      </c>
      <c r="AE85" s="164">
        <v>16.48</v>
      </c>
      <c r="AF85" s="215">
        <v>18.91</v>
      </c>
      <c r="AG85" s="25">
        <v>575.24</v>
      </c>
      <c r="AH85" s="30">
        <v>510200503</v>
      </c>
      <c r="AI85" s="39" t="s">
        <v>40</v>
      </c>
    </row>
    <row r="86" spans="1:35" s="128" customFormat="1" ht="20.100000000000001" customHeight="1" x14ac:dyDescent="0.2">
      <c r="A86" s="131"/>
      <c r="B86" s="131"/>
      <c r="C86" s="136" t="s">
        <v>572</v>
      </c>
      <c r="D86" s="136" t="s">
        <v>245</v>
      </c>
      <c r="E86" s="136">
        <v>22111</v>
      </c>
      <c r="F86" s="136" t="s">
        <v>179</v>
      </c>
      <c r="G86" s="90" t="s">
        <v>186</v>
      </c>
      <c r="H86" s="176">
        <v>15</v>
      </c>
      <c r="I86" s="149">
        <v>44896</v>
      </c>
      <c r="J86" s="162">
        <v>45199</v>
      </c>
      <c r="K86" s="138"/>
      <c r="L86" s="163">
        <v>44.72</v>
      </c>
      <c r="M86" s="164">
        <v>77.34</v>
      </c>
      <c r="N86" s="164">
        <v>93.52</v>
      </c>
      <c r="O86" s="164">
        <v>110.38</v>
      </c>
      <c r="P86" s="164">
        <v>117.94</v>
      </c>
      <c r="Q86" s="177">
        <v>1.79</v>
      </c>
      <c r="R86" s="177">
        <v>54.451800000000006</v>
      </c>
      <c r="S86" s="177">
        <v>0.95</v>
      </c>
      <c r="T86" s="177">
        <v>28.9</v>
      </c>
      <c r="U86" s="235">
        <v>2.62</v>
      </c>
      <c r="V86" s="235">
        <v>79.7</v>
      </c>
      <c r="W86" s="235">
        <v>3.84</v>
      </c>
      <c r="X86" s="235">
        <v>116.81</v>
      </c>
      <c r="Y86" s="235"/>
      <c r="Z86" s="235"/>
      <c r="AA86" s="164">
        <v>52.03</v>
      </c>
      <c r="AB86" s="164">
        <v>1582.7526</v>
      </c>
      <c r="AC86" s="164">
        <v>30.41</v>
      </c>
      <c r="AD86" s="177">
        <v>925.07220000000007</v>
      </c>
      <c r="AE86" s="164">
        <v>16.48</v>
      </c>
      <c r="AF86" s="215">
        <v>18.91</v>
      </c>
      <c r="AG86" s="25">
        <v>575.24</v>
      </c>
      <c r="AH86" s="30">
        <v>510204541</v>
      </c>
      <c r="AI86" s="39" t="s">
        <v>40</v>
      </c>
    </row>
    <row r="87" spans="1:35" s="128" customFormat="1" ht="20.100000000000001" customHeight="1" x14ac:dyDescent="0.2">
      <c r="A87" s="131"/>
      <c r="B87" s="131"/>
      <c r="C87" s="136" t="s">
        <v>396</v>
      </c>
      <c r="D87" s="136" t="s">
        <v>245</v>
      </c>
      <c r="E87" s="136">
        <v>22111</v>
      </c>
      <c r="F87" s="136" t="s">
        <v>179</v>
      </c>
      <c r="G87" s="90" t="s">
        <v>186</v>
      </c>
      <c r="H87" s="176">
        <v>14</v>
      </c>
      <c r="I87" s="149">
        <v>44896</v>
      </c>
      <c r="J87" s="162">
        <v>45199</v>
      </c>
      <c r="K87" s="138" t="s">
        <v>400</v>
      </c>
      <c r="L87" s="163">
        <v>109.79</v>
      </c>
      <c r="M87" s="164">
        <v>109.79</v>
      </c>
      <c r="N87" s="164">
        <v>109.79</v>
      </c>
      <c r="O87" s="164">
        <v>109.79</v>
      </c>
      <c r="P87" s="164">
        <v>109.79</v>
      </c>
      <c r="Q87" s="177">
        <v>2.29</v>
      </c>
      <c r="R87" s="177">
        <v>69.66</v>
      </c>
      <c r="S87" s="177">
        <v>0.68</v>
      </c>
      <c r="T87" s="177"/>
      <c r="U87" s="235">
        <v>1.36</v>
      </c>
      <c r="V87" s="235"/>
      <c r="W87" s="235">
        <v>3.33</v>
      </c>
      <c r="X87" s="235">
        <v>101.3</v>
      </c>
      <c r="Y87" s="235"/>
      <c r="Z87" s="235"/>
      <c r="AA87" s="164"/>
      <c r="AB87" s="164"/>
      <c r="AC87" s="164">
        <v>33.200000000000003</v>
      </c>
      <c r="AD87" s="177"/>
      <c r="AE87" s="164">
        <v>18.45</v>
      </c>
      <c r="AF87" s="90">
        <v>14.41</v>
      </c>
      <c r="AG87" s="37"/>
      <c r="AH87" s="37">
        <v>510203061</v>
      </c>
      <c r="AI87" s="90" t="s">
        <v>40</v>
      </c>
    </row>
    <row r="88" spans="1:35" s="128" customFormat="1" ht="20.100000000000001" customHeight="1" x14ac:dyDescent="0.2">
      <c r="A88" s="131"/>
      <c r="B88" s="131"/>
      <c r="C88" s="131" t="s">
        <v>11</v>
      </c>
      <c r="D88" s="131" t="s">
        <v>12</v>
      </c>
      <c r="E88" s="131">
        <v>22115</v>
      </c>
      <c r="F88" s="131" t="s">
        <v>179</v>
      </c>
      <c r="G88" s="39" t="s">
        <v>28</v>
      </c>
      <c r="H88" s="39">
        <v>125</v>
      </c>
      <c r="I88" s="149">
        <v>44378</v>
      </c>
      <c r="J88" s="162">
        <v>44742</v>
      </c>
      <c r="K88" s="134" t="s">
        <v>182</v>
      </c>
      <c r="L88" s="167">
        <v>23.94</v>
      </c>
      <c r="M88" s="168">
        <v>45.57</v>
      </c>
      <c r="N88" s="168">
        <v>61.75</v>
      </c>
      <c r="O88" s="168">
        <v>78.61</v>
      </c>
      <c r="P88" s="168">
        <v>86.17</v>
      </c>
      <c r="Q88" s="177">
        <v>1.79</v>
      </c>
      <c r="R88" s="177">
        <f t="shared" ref="R88" si="30">Q88*30.42</f>
        <v>54.451800000000006</v>
      </c>
      <c r="S88" s="177">
        <v>0.71</v>
      </c>
      <c r="T88" s="177">
        <v>21.6</v>
      </c>
      <c r="U88" s="177">
        <v>1.32</v>
      </c>
      <c r="V88" s="177">
        <v>40.15</v>
      </c>
      <c r="W88" s="177">
        <v>3.02</v>
      </c>
      <c r="X88" s="177">
        <v>91.87</v>
      </c>
      <c r="Y88" s="296"/>
      <c r="Z88" s="296"/>
      <c r="AA88" s="168">
        <v>20.260000000000002</v>
      </c>
      <c r="AB88" s="168">
        <v>616.30999999999995</v>
      </c>
      <c r="AC88" s="168">
        <v>25.09</v>
      </c>
      <c r="AD88" s="177">
        <v>763.24</v>
      </c>
      <c r="AE88" s="164">
        <v>13.72</v>
      </c>
      <c r="AF88" s="214" t="s">
        <v>415</v>
      </c>
      <c r="AG88" s="77" t="s">
        <v>336</v>
      </c>
      <c r="AH88" s="30">
        <v>510203334</v>
      </c>
      <c r="AI88" s="39" t="s">
        <v>40</v>
      </c>
    </row>
    <row r="89" spans="1:35" s="128" customFormat="1" ht="20.100000000000001" customHeight="1" x14ac:dyDescent="0.2">
      <c r="A89" s="131"/>
      <c r="B89" s="131"/>
      <c r="C89" s="131" t="s">
        <v>490</v>
      </c>
      <c r="D89" s="131" t="s">
        <v>489</v>
      </c>
      <c r="E89" s="131">
        <v>22117</v>
      </c>
      <c r="F89" s="131" t="s">
        <v>179</v>
      </c>
      <c r="G89" s="39" t="s">
        <v>28</v>
      </c>
      <c r="H89" s="121">
        <v>116</v>
      </c>
      <c r="I89" s="285">
        <v>44805</v>
      </c>
      <c r="J89" s="162">
        <v>45169</v>
      </c>
      <c r="K89" s="284" t="s">
        <v>182</v>
      </c>
      <c r="L89" s="167">
        <v>27.79</v>
      </c>
      <c r="M89" s="168">
        <v>57.78</v>
      </c>
      <c r="N89" s="168">
        <v>73.959999999999994</v>
      </c>
      <c r="O89" s="168">
        <v>90.82</v>
      </c>
      <c r="P89" s="168">
        <v>98.38</v>
      </c>
      <c r="Q89" s="177">
        <v>1.79</v>
      </c>
      <c r="R89" s="177">
        <v>54.45</v>
      </c>
      <c r="S89" s="177">
        <v>0.8</v>
      </c>
      <c r="T89" s="177">
        <v>24.34</v>
      </c>
      <c r="U89" s="177">
        <v>1.41</v>
      </c>
      <c r="V89" s="177">
        <v>42.89</v>
      </c>
      <c r="W89" s="177">
        <v>1.99</v>
      </c>
      <c r="X89" s="177">
        <f>W89*30.42</f>
        <v>60.535800000000002</v>
      </c>
      <c r="Y89" s="296"/>
      <c r="Z89" s="296"/>
      <c r="AA89" s="168">
        <v>32.47</v>
      </c>
      <c r="AB89" s="168">
        <v>987.74</v>
      </c>
      <c r="AC89" s="168">
        <v>28.2</v>
      </c>
      <c r="AD89" s="177">
        <v>857.84</v>
      </c>
      <c r="AE89" s="164">
        <v>15.09</v>
      </c>
      <c r="AF89" s="214">
        <v>21.91</v>
      </c>
      <c r="AG89" s="77">
        <v>666.5</v>
      </c>
      <c r="AH89" s="30">
        <v>510204687</v>
      </c>
      <c r="AI89" s="39" t="s">
        <v>41</v>
      </c>
    </row>
    <row r="90" spans="1:35" s="128" customFormat="1" ht="20.100000000000001" customHeight="1" x14ac:dyDescent="0.2">
      <c r="A90" s="131"/>
      <c r="B90" s="131"/>
      <c r="C90" s="131" t="s">
        <v>527</v>
      </c>
      <c r="D90" s="131" t="s">
        <v>489</v>
      </c>
      <c r="E90" s="131">
        <v>22117</v>
      </c>
      <c r="F90" s="131" t="s">
        <v>179</v>
      </c>
      <c r="G90" s="39" t="s">
        <v>28</v>
      </c>
      <c r="H90" s="121">
        <v>26</v>
      </c>
      <c r="I90" s="285">
        <v>44805</v>
      </c>
      <c r="J90" s="162">
        <v>45169</v>
      </c>
      <c r="K90" s="284" t="s">
        <v>182</v>
      </c>
      <c r="L90" s="167">
        <v>41.47</v>
      </c>
      <c r="M90" s="281">
        <v>71.459999999999994</v>
      </c>
      <c r="N90" s="168">
        <v>87.64</v>
      </c>
      <c r="O90" s="168">
        <v>104.5</v>
      </c>
      <c r="P90" s="168">
        <v>112.06</v>
      </c>
      <c r="Q90" s="177">
        <v>1.79</v>
      </c>
      <c r="R90" s="177">
        <v>54.45</v>
      </c>
      <c r="S90" s="177">
        <v>0.8</v>
      </c>
      <c r="T90" s="177">
        <v>24.34</v>
      </c>
      <c r="U90" s="177">
        <v>1.41</v>
      </c>
      <c r="V90" s="177">
        <v>42.89</v>
      </c>
      <c r="W90" s="177">
        <v>1.99</v>
      </c>
      <c r="X90" s="177">
        <f>W90*30.42</f>
        <v>60.535800000000002</v>
      </c>
      <c r="Y90" s="296"/>
      <c r="Z90" s="296"/>
      <c r="AA90" s="168">
        <v>46.15</v>
      </c>
      <c r="AB90" s="168">
        <v>1403.88</v>
      </c>
      <c r="AC90" s="168">
        <v>28.2</v>
      </c>
      <c r="AD90" s="177">
        <v>857.84</v>
      </c>
      <c r="AE90" s="164">
        <v>15.09</v>
      </c>
      <c r="AF90" s="214">
        <v>21.91</v>
      </c>
      <c r="AG90" s="77">
        <v>666.5</v>
      </c>
      <c r="AH90" s="30">
        <v>510204698</v>
      </c>
      <c r="AI90" s="39" t="s">
        <v>41</v>
      </c>
    </row>
    <row r="91" spans="1:35" s="14" customFormat="1" ht="21" customHeight="1" x14ac:dyDescent="0.2">
      <c r="A91" s="28"/>
      <c r="B91" s="28"/>
      <c r="C91" s="28" t="s">
        <v>201</v>
      </c>
      <c r="D91" s="28" t="s">
        <v>137</v>
      </c>
      <c r="E91" s="28">
        <v>22143</v>
      </c>
      <c r="F91" s="28" t="s">
        <v>179</v>
      </c>
      <c r="G91" s="171" t="s">
        <v>28</v>
      </c>
      <c r="H91" s="171">
        <v>27</v>
      </c>
      <c r="I91" s="132">
        <v>44256</v>
      </c>
      <c r="J91" s="165">
        <v>44620</v>
      </c>
      <c r="K91" s="104" t="s">
        <v>182</v>
      </c>
      <c r="L91" s="166">
        <v>21.63</v>
      </c>
      <c r="M91" s="164">
        <v>33.56</v>
      </c>
      <c r="N91" s="164">
        <v>49.74</v>
      </c>
      <c r="O91" s="164">
        <v>66.599999999999994</v>
      </c>
      <c r="P91" s="164">
        <v>74.16</v>
      </c>
      <c r="Q91" s="177">
        <v>1.79</v>
      </c>
      <c r="R91" s="177">
        <f t="shared" ref="R91" si="31">Q91*30.42</f>
        <v>54.451800000000006</v>
      </c>
      <c r="S91" s="177"/>
      <c r="T91" s="177"/>
      <c r="U91" s="177">
        <v>5.08</v>
      </c>
      <c r="V91" s="177">
        <v>154.53</v>
      </c>
      <c r="W91" s="177"/>
      <c r="X91" s="177"/>
      <c r="Y91" s="296"/>
      <c r="Z91" s="296"/>
      <c r="AA91" s="164">
        <v>8.25</v>
      </c>
      <c r="AB91" s="164">
        <v>250.97</v>
      </c>
      <c r="AC91" s="164">
        <v>21.13</v>
      </c>
      <c r="AD91" s="177">
        <v>642.77</v>
      </c>
      <c r="AE91" s="164">
        <v>11.3</v>
      </c>
      <c r="AF91" s="213"/>
      <c r="AG91" s="27">
        <v>560.03</v>
      </c>
      <c r="AH91" s="34">
        <v>510203766</v>
      </c>
      <c r="AI91" s="171" t="s">
        <v>41</v>
      </c>
    </row>
    <row r="92" spans="1:35" s="128" customFormat="1" ht="20.100000000000001" customHeight="1" x14ac:dyDescent="0.2">
      <c r="A92" s="131" t="s">
        <v>181</v>
      </c>
      <c r="B92" s="131"/>
      <c r="C92" s="131" t="s">
        <v>258</v>
      </c>
      <c r="D92" s="131" t="s">
        <v>259</v>
      </c>
      <c r="E92" s="131">
        <v>22143</v>
      </c>
      <c r="F92" s="131" t="s">
        <v>179</v>
      </c>
      <c r="G92" s="39" t="s">
        <v>28</v>
      </c>
      <c r="H92" s="39">
        <v>47</v>
      </c>
      <c r="I92" s="149">
        <v>44805</v>
      </c>
      <c r="J92" s="162">
        <v>45169</v>
      </c>
      <c r="K92" s="134" t="s">
        <v>182</v>
      </c>
      <c r="L92" s="167">
        <v>26.18</v>
      </c>
      <c r="M92" s="168">
        <v>56.61</v>
      </c>
      <c r="N92" s="168">
        <v>72.790000000000006</v>
      </c>
      <c r="O92" s="168">
        <v>89.65</v>
      </c>
      <c r="P92" s="168">
        <v>97.21</v>
      </c>
      <c r="Q92" s="177">
        <v>1.79</v>
      </c>
      <c r="R92" s="177">
        <v>54.45</v>
      </c>
      <c r="S92" s="177">
        <v>0.7</v>
      </c>
      <c r="T92" s="177">
        <v>21.29</v>
      </c>
      <c r="U92" s="177">
        <v>2.3199999999999998</v>
      </c>
      <c r="V92" s="177">
        <v>70.569999999999993</v>
      </c>
      <c r="W92" s="177">
        <v>3.39</v>
      </c>
      <c r="X92" s="177">
        <v>103.12</v>
      </c>
      <c r="Y92" s="296"/>
      <c r="Z92" s="296"/>
      <c r="AA92" s="168">
        <v>31.3</v>
      </c>
      <c r="AB92" s="168">
        <v>952.15</v>
      </c>
      <c r="AC92" s="168">
        <v>24.54</v>
      </c>
      <c r="AD92" s="177">
        <v>746.5068</v>
      </c>
      <c r="AE92" s="164">
        <v>13.13</v>
      </c>
      <c r="AF92" s="214">
        <v>12.82</v>
      </c>
      <c r="AG92" s="77">
        <v>390</v>
      </c>
      <c r="AH92" s="30">
        <v>510202787</v>
      </c>
      <c r="AI92" s="39" t="s">
        <v>40</v>
      </c>
    </row>
    <row r="93" spans="1:35" s="128" customFormat="1" ht="20.100000000000001" customHeight="1" x14ac:dyDescent="0.2">
      <c r="A93" s="131" t="s">
        <v>181</v>
      </c>
      <c r="B93" s="131"/>
      <c r="C93" s="131" t="s">
        <v>506</v>
      </c>
      <c r="D93" s="131" t="s">
        <v>55</v>
      </c>
      <c r="E93" s="131">
        <v>22147</v>
      </c>
      <c r="F93" s="131" t="s">
        <v>179</v>
      </c>
      <c r="G93" s="39" t="s">
        <v>28</v>
      </c>
      <c r="H93" s="39">
        <v>176</v>
      </c>
      <c r="I93" s="149">
        <v>44835</v>
      </c>
      <c r="J93" s="162">
        <v>45199</v>
      </c>
      <c r="K93" s="149" t="s">
        <v>182</v>
      </c>
      <c r="L93" s="167">
        <v>25.6</v>
      </c>
      <c r="M93" s="168">
        <v>55.81</v>
      </c>
      <c r="N93" s="168">
        <v>71.989999999999995</v>
      </c>
      <c r="O93" s="168">
        <v>88.85</v>
      </c>
      <c r="P93" s="168">
        <v>96.41</v>
      </c>
      <c r="Q93" s="177">
        <v>1.79</v>
      </c>
      <c r="R93" s="177">
        <v>54.45</v>
      </c>
      <c r="S93" s="177">
        <v>0.81</v>
      </c>
      <c r="T93" s="177">
        <v>24.64</v>
      </c>
      <c r="U93" s="177">
        <v>2.56</v>
      </c>
      <c r="V93" s="177">
        <v>77.88</v>
      </c>
      <c r="W93" s="177">
        <v>4.72</v>
      </c>
      <c r="X93" s="177">
        <v>143.58000000000001</v>
      </c>
      <c r="Y93" s="296"/>
      <c r="Z93" s="296"/>
      <c r="AA93" s="168">
        <v>30.5</v>
      </c>
      <c r="AB93" s="168">
        <v>927.81000000000006</v>
      </c>
      <c r="AC93" s="168">
        <v>24.62</v>
      </c>
      <c r="AD93" s="177">
        <v>748.94040000000007</v>
      </c>
      <c r="AE93" s="164">
        <v>13.17</v>
      </c>
      <c r="AF93" s="214">
        <v>20.84</v>
      </c>
      <c r="AG93" s="77">
        <v>633.95000000000005</v>
      </c>
      <c r="AH93" s="30">
        <v>510202242</v>
      </c>
      <c r="AI93" s="39" t="s">
        <v>40</v>
      </c>
    </row>
    <row r="94" spans="1:35" s="128" customFormat="1" ht="20.100000000000001" customHeight="1" x14ac:dyDescent="0.2">
      <c r="A94" s="131" t="s">
        <v>181</v>
      </c>
      <c r="B94" s="131"/>
      <c r="C94" s="131" t="s">
        <v>8</v>
      </c>
      <c r="D94" s="131" t="s">
        <v>55</v>
      </c>
      <c r="E94" s="131">
        <v>22147</v>
      </c>
      <c r="F94" s="131" t="s">
        <v>179</v>
      </c>
      <c r="G94" s="39" t="s">
        <v>28</v>
      </c>
      <c r="H94" s="39">
        <v>53</v>
      </c>
      <c r="I94" s="149">
        <v>44835</v>
      </c>
      <c r="J94" s="162">
        <v>45199</v>
      </c>
      <c r="K94" s="149"/>
      <c r="L94" s="167">
        <v>0</v>
      </c>
      <c r="M94" s="168">
        <v>69.510000000000005</v>
      </c>
      <c r="N94" s="168">
        <v>85.69</v>
      </c>
      <c r="O94" s="168">
        <v>102.55</v>
      </c>
      <c r="P94" s="168">
        <v>110.11</v>
      </c>
      <c r="Q94" s="177">
        <v>1.79</v>
      </c>
      <c r="R94" s="177">
        <f t="shared" ref="R94" si="32">Q94*30.42</f>
        <v>54.451800000000006</v>
      </c>
      <c r="S94" s="177">
        <v>0.81</v>
      </c>
      <c r="T94" s="177">
        <v>24.64</v>
      </c>
      <c r="U94" s="177">
        <v>2.56</v>
      </c>
      <c r="V94" s="177">
        <v>77.88</v>
      </c>
      <c r="W94" s="177">
        <v>4.72</v>
      </c>
      <c r="X94" s="177">
        <v>143.58000000000001</v>
      </c>
      <c r="Y94" s="296"/>
      <c r="Z94" s="296"/>
      <c r="AA94" s="168">
        <v>44.2</v>
      </c>
      <c r="AB94" s="168">
        <v>1344.5640000000001</v>
      </c>
      <c r="AC94" s="168">
        <v>24.62</v>
      </c>
      <c r="AD94" s="177">
        <v>748.94040000000007</v>
      </c>
      <c r="AE94" s="164">
        <v>13.17</v>
      </c>
      <c r="AF94" s="214">
        <v>20.84</v>
      </c>
      <c r="AG94" s="77">
        <v>633.95000000000005</v>
      </c>
      <c r="AH94" s="30">
        <v>510202242</v>
      </c>
      <c r="AI94" s="39" t="s">
        <v>40</v>
      </c>
    </row>
    <row r="95" spans="1:35" s="128" customFormat="1" ht="20.100000000000001" customHeight="1" x14ac:dyDescent="0.2">
      <c r="A95" s="131" t="s">
        <v>181</v>
      </c>
      <c r="B95" s="131"/>
      <c r="C95" s="131" t="s">
        <v>590</v>
      </c>
      <c r="D95" s="131" t="s">
        <v>111</v>
      </c>
      <c r="E95" s="131">
        <v>22149</v>
      </c>
      <c r="F95" s="131" t="s">
        <v>179</v>
      </c>
      <c r="G95" s="39"/>
      <c r="H95" s="39">
        <v>162</v>
      </c>
      <c r="I95" s="149">
        <v>44835</v>
      </c>
      <c r="J95" s="162">
        <v>45199</v>
      </c>
      <c r="K95" s="138" t="s">
        <v>182</v>
      </c>
      <c r="L95" s="163">
        <v>26.3</v>
      </c>
      <c r="M95" s="164">
        <v>55.63</v>
      </c>
      <c r="N95" s="164">
        <v>71.81</v>
      </c>
      <c r="O95" s="164">
        <v>88.67</v>
      </c>
      <c r="P95" s="164">
        <v>96.23</v>
      </c>
      <c r="Q95" s="177">
        <v>1.79</v>
      </c>
      <c r="R95" s="177">
        <v>54.45</v>
      </c>
      <c r="S95" s="177">
        <v>0.66</v>
      </c>
      <c r="T95" s="177">
        <v>20.079999999999998</v>
      </c>
      <c r="U95" s="235">
        <v>2.0299999999999998</v>
      </c>
      <c r="V95" s="235">
        <v>61.75</v>
      </c>
      <c r="W95" s="177">
        <v>3.13</v>
      </c>
      <c r="X95" s="177">
        <v>95.214600000000004</v>
      </c>
      <c r="Y95" s="296"/>
      <c r="Z95" s="296"/>
      <c r="AA95" s="164">
        <v>30.32</v>
      </c>
      <c r="AB95" s="164">
        <v>922.33440000000007</v>
      </c>
      <c r="AC95" s="164">
        <v>26.9</v>
      </c>
      <c r="AD95" s="177">
        <v>818.298</v>
      </c>
      <c r="AE95" s="164">
        <v>14.34</v>
      </c>
      <c r="AF95" s="214">
        <v>13.55</v>
      </c>
      <c r="AG95" s="77">
        <v>574.94000000000005</v>
      </c>
      <c r="AH95" s="30">
        <v>510201230</v>
      </c>
      <c r="AI95" s="39" t="s">
        <v>40</v>
      </c>
    </row>
    <row r="96" spans="1:35" s="128" customFormat="1" ht="20.100000000000001" customHeight="1" x14ac:dyDescent="0.2">
      <c r="A96" s="131"/>
      <c r="B96" s="131"/>
      <c r="C96" s="28" t="s">
        <v>54</v>
      </c>
      <c r="D96" s="28" t="s">
        <v>112</v>
      </c>
      <c r="E96" s="28">
        <v>22149</v>
      </c>
      <c r="F96" s="28" t="s">
        <v>179</v>
      </c>
      <c r="G96" s="171" t="s">
        <v>186</v>
      </c>
      <c r="H96" s="171">
        <v>116</v>
      </c>
      <c r="I96" s="149">
        <v>44652</v>
      </c>
      <c r="J96" s="162">
        <v>45016</v>
      </c>
      <c r="K96" s="134" t="s">
        <v>182</v>
      </c>
      <c r="L96" s="167">
        <v>28.88</v>
      </c>
      <c r="M96" s="168">
        <v>62.03</v>
      </c>
      <c r="N96" s="168">
        <v>78.209999999999994</v>
      </c>
      <c r="O96" s="168">
        <v>95.07</v>
      </c>
      <c r="P96" s="168">
        <v>102.63</v>
      </c>
      <c r="Q96" s="177">
        <v>1.79</v>
      </c>
      <c r="R96" s="177">
        <v>54.45</v>
      </c>
      <c r="S96" s="177">
        <v>0.93</v>
      </c>
      <c r="T96" s="177">
        <v>28.29</v>
      </c>
      <c r="U96" s="177">
        <v>2.63</v>
      </c>
      <c r="V96" s="177">
        <v>80</v>
      </c>
      <c r="W96" s="177">
        <v>3.76</v>
      </c>
      <c r="X96" s="177">
        <v>114.38</v>
      </c>
      <c r="Y96" s="296"/>
      <c r="Z96" s="296"/>
      <c r="AA96" s="168">
        <v>36.72</v>
      </c>
      <c r="AB96" s="168">
        <v>1117.02</v>
      </c>
      <c r="AC96" s="168">
        <v>31.6</v>
      </c>
      <c r="AD96" s="173">
        <v>961.27</v>
      </c>
      <c r="AE96" s="168">
        <v>16.079999999999998</v>
      </c>
      <c r="AF96" s="197"/>
      <c r="AG96" s="29">
        <v>628.78</v>
      </c>
      <c r="AH96" s="34">
        <v>510200729</v>
      </c>
      <c r="AI96" s="171" t="s">
        <v>41</v>
      </c>
    </row>
    <row r="97" spans="1:35" s="128" customFormat="1" ht="20.100000000000001" customHeight="1" x14ac:dyDescent="0.2">
      <c r="A97" s="131"/>
      <c r="B97" s="131"/>
      <c r="C97" s="28" t="s">
        <v>412</v>
      </c>
      <c r="D97" s="28" t="s">
        <v>112</v>
      </c>
      <c r="E97" s="28">
        <v>22149</v>
      </c>
      <c r="F97" s="28" t="s">
        <v>179</v>
      </c>
      <c r="G97" s="171" t="s">
        <v>186</v>
      </c>
      <c r="H97" s="171">
        <v>20</v>
      </c>
      <c r="I97" s="149">
        <v>44652</v>
      </c>
      <c r="J97" s="162">
        <v>45016</v>
      </c>
      <c r="K97" s="134"/>
      <c r="L97" s="167">
        <v>43.01</v>
      </c>
      <c r="M97" s="168">
        <v>76.16</v>
      </c>
      <c r="N97" s="168">
        <v>92.34</v>
      </c>
      <c r="O97" s="168">
        <v>109.2</v>
      </c>
      <c r="P97" s="168">
        <v>116.76</v>
      </c>
      <c r="Q97" s="177">
        <v>1.79</v>
      </c>
      <c r="R97" s="177">
        <f t="shared" ref="R97" si="33">Q97*30.42</f>
        <v>54.451800000000006</v>
      </c>
      <c r="S97" s="177">
        <v>0.93</v>
      </c>
      <c r="T97" s="177">
        <v>28.29</v>
      </c>
      <c r="U97" s="177">
        <v>2.63</v>
      </c>
      <c r="V97" s="177">
        <v>80</v>
      </c>
      <c r="W97" s="177">
        <v>3.76</v>
      </c>
      <c r="X97" s="177">
        <v>114.38</v>
      </c>
      <c r="Y97" s="296"/>
      <c r="Z97" s="296"/>
      <c r="AA97" s="168">
        <v>50.85</v>
      </c>
      <c r="AB97" s="168">
        <v>1546.86</v>
      </c>
      <c r="AC97" s="168">
        <v>31.6</v>
      </c>
      <c r="AD97" s="173">
        <v>961.27</v>
      </c>
      <c r="AE97" s="168">
        <v>16.079999999999998</v>
      </c>
      <c r="AF97" s="197"/>
      <c r="AG97" s="29"/>
      <c r="AH97" s="34">
        <v>510204437</v>
      </c>
      <c r="AI97" s="171" t="s">
        <v>41</v>
      </c>
    </row>
    <row r="98" spans="1:35" s="128" customFormat="1" ht="20.100000000000001" customHeight="1" x14ac:dyDescent="0.2">
      <c r="A98" s="131"/>
      <c r="B98" s="131"/>
      <c r="C98" s="131" t="s">
        <v>157</v>
      </c>
      <c r="D98" s="131" t="s">
        <v>251</v>
      </c>
      <c r="E98" s="131">
        <v>22149</v>
      </c>
      <c r="F98" s="131" t="s">
        <v>179</v>
      </c>
      <c r="G98" s="39" t="s">
        <v>28</v>
      </c>
      <c r="H98" s="39">
        <v>27</v>
      </c>
      <c r="I98" s="149">
        <v>44317</v>
      </c>
      <c r="J98" s="162">
        <v>44681</v>
      </c>
      <c r="K98" s="134"/>
      <c r="L98" s="167">
        <v>24.22</v>
      </c>
      <c r="M98" s="168">
        <v>40.090000000000003</v>
      </c>
      <c r="N98" s="168">
        <v>56.27</v>
      </c>
      <c r="O98" s="168">
        <v>73.13</v>
      </c>
      <c r="P98" s="168">
        <v>80.69</v>
      </c>
      <c r="Q98" s="177">
        <v>1.79</v>
      </c>
      <c r="R98" s="177">
        <v>54.45</v>
      </c>
      <c r="S98" s="177"/>
      <c r="T98" s="177"/>
      <c r="U98" s="177">
        <v>6.35</v>
      </c>
      <c r="V98" s="177">
        <v>193.17</v>
      </c>
      <c r="W98" s="177"/>
      <c r="X98" s="177"/>
      <c r="Y98" s="296"/>
      <c r="Z98" s="296"/>
      <c r="AA98" s="168">
        <v>14.78</v>
      </c>
      <c r="AB98" s="168">
        <v>449.61</v>
      </c>
      <c r="AC98" s="168">
        <v>22.01</v>
      </c>
      <c r="AD98" s="173">
        <v>669.54</v>
      </c>
      <c r="AE98" s="168">
        <v>11.78</v>
      </c>
      <c r="AF98" s="215"/>
      <c r="AG98" s="25">
        <v>222.07</v>
      </c>
      <c r="AH98" s="30">
        <v>510203777</v>
      </c>
      <c r="AI98" s="39" t="s">
        <v>41</v>
      </c>
    </row>
    <row r="99" spans="1:35" s="128" customFormat="1" ht="20.100000000000001" customHeight="1" x14ac:dyDescent="0.2">
      <c r="A99" s="131"/>
      <c r="B99" s="131"/>
      <c r="C99" s="131" t="s">
        <v>252</v>
      </c>
      <c r="D99" s="131" t="s">
        <v>253</v>
      </c>
      <c r="E99" s="131">
        <v>22149</v>
      </c>
      <c r="F99" s="131" t="s">
        <v>179</v>
      </c>
      <c r="G99" s="39"/>
      <c r="H99" s="39">
        <v>34</v>
      </c>
      <c r="I99" s="132">
        <v>42736</v>
      </c>
      <c r="J99" s="165">
        <v>43100</v>
      </c>
      <c r="K99" s="104"/>
      <c r="L99" s="166"/>
      <c r="M99" s="164"/>
      <c r="N99" s="164"/>
      <c r="O99" s="164"/>
      <c r="P99" s="164"/>
      <c r="Q99" s="177">
        <v>1.79</v>
      </c>
      <c r="R99" s="177">
        <v>54.45</v>
      </c>
      <c r="S99" s="177"/>
      <c r="T99" s="177"/>
      <c r="U99" s="177"/>
      <c r="V99" s="177"/>
      <c r="W99" s="177"/>
      <c r="X99" s="177"/>
      <c r="Y99" s="296"/>
      <c r="Z99" s="296"/>
      <c r="AA99" s="164"/>
      <c r="AB99" s="164"/>
      <c r="AC99" s="164"/>
      <c r="AD99" s="177"/>
      <c r="AE99" s="164"/>
      <c r="AF99" s="214"/>
      <c r="AG99" s="77"/>
      <c r="AH99" s="30">
        <v>510202071</v>
      </c>
      <c r="AI99" s="39" t="s">
        <v>41</v>
      </c>
    </row>
    <row r="100" spans="1:35" s="128" customFormat="1" ht="20.100000000000001" customHeight="1" x14ac:dyDescent="0.2">
      <c r="A100" s="131"/>
      <c r="B100" s="131"/>
      <c r="C100" s="28" t="s">
        <v>172</v>
      </c>
      <c r="D100" s="28" t="s">
        <v>229</v>
      </c>
      <c r="E100" s="28">
        <v>22159</v>
      </c>
      <c r="F100" s="28" t="s">
        <v>179</v>
      </c>
      <c r="G100" s="171" t="s">
        <v>28</v>
      </c>
      <c r="H100" s="171">
        <v>177</v>
      </c>
      <c r="I100" s="149">
        <v>44562</v>
      </c>
      <c r="J100" s="162">
        <v>44926</v>
      </c>
      <c r="K100" s="104" t="s">
        <v>182</v>
      </c>
      <c r="L100" s="167">
        <v>28.94</v>
      </c>
      <c r="M100" s="168">
        <v>62.09</v>
      </c>
      <c r="N100" s="168">
        <v>78.27</v>
      </c>
      <c r="O100" s="168">
        <v>95.13</v>
      </c>
      <c r="P100" s="168">
        <v>102.69</v>
      </c>
      <c r="Q100" s="177">
        <v>1.79</v>
      </c>
      <c r="R100" s="177">
        <f t="shared" ref="R100" si="34">Q100*30.42</f>
        <v>54.451800000000006</v>
      </c>
      <c r="S100" s="177">
        <v>0.88</v>
      </c>
      <c r="T100" s="177">
        <v>26.77</v>
      </c>
      <c r="U100" s="177">
        <v>2.37</v>
      </c>
      <c r="V100" s="177">
        <v>72.099999999999994</v>
      </c>
      <c r="W100" s="177">
        <v>4.1100000000000003</v>
      </c>
      <c r="X100" s="177">
        <v>125.03</v>
      </c>
      <c r="Y100" s="296"/>
      <c r="Z100" s="296"/>
      <c r="AA100" s="168">
        <v>36.78</v>
      </c>
      <c r="AB100" s="168">
        <v>1118.8499999999999</v>
      </c>
      <c r="AC100" s="168">
        <v>29.96</v>
      </c>
      <c r="AD100" s="173">
        <v>911.38</v>
      </c>
      <c r="AE100" s="168">
        <v>16.03</v>
      </c>
      <c r="AF100" s="197">
        <v>23.67</v>
      </c>
      <c r="AG100" s="29">
        <v>720.04</v>
      </c>
      <c r="AH100" s="34">
        <v>510201047</v>
      </c>
      <c r="AI100" s="171" t="s">
        <v>41</v>
      </c>
    </row>
    <row r="101" spans="1:35" s="128" customFormat="1" ht="20.100000000000001" customHeight="1" x14ac:dyDescent="0.2">
      <c r="A101" s="131"/>
      <c r="B101" s="131"/>
      <c r="C101" s="28" t="s">
        <v>173</v>
      </c>
      <c r="D101" s="28" t="s">
        <v>229</v>
      </c>
      <c r="E101" s="28">
        <v>22159</v>
      </c>
      <c r="F101" s="28" t="s">
        <v>179</v>
      </c>
      <c r="G101" s="171" t="s">
        <v>28</v>
      </c>
      <c r="H101" s="171">
        <v>21</v>
      </c>
      <c r="I101" s="149">
        <v>44562</v>
      </c>
      <c r="J101" s="162">
        <v>44926</v>
      </c>
      <c r="K101" s="104"/>
      <c r="L101" s="167">
        <v>43.12</v>
      </c>
      <c r="M101" s="168">
        <v>76.27</v>
      </c>
      <c r="N101" s="168">
        <v>92.45</v>
      </c>
      <c r="O101" s="168">
        <v>109.31</v>
      </c>
      <c r="P101" s="168">
        <v>116.87</v>
      </c>
      <c r="Q101" s="177">
        <v>1.79</v>
      </c>
      <c r="R101" s="177">
        <v>54.45</v>
      </c>
      <c r="S101" s="177">
        <v>0.88</v>
      </c>
      <c r="T101" s="177">
        <v>26.77</v>
      </c>
      <c r="U101" s="177">
        <v>2.37</v>
      </c>
      <c r="V101" s="177">
        <v>72.099999999999994</v>
      </c>
      <c r="W101" s="177">
        <v>4.1100000000000003</v>
      </c>
      <c r="X101" s="177">
        <v>125.03</v>
      </c>
      <c r="Y101" s="296"/>
      <c r="Z101" s="296"/>
      <c r="AA101" s="168">
        <v>50.96</v>
      </c>
      <c r="AB101" s="168">
        <v>1550.2</v>
      </c>
      <c r="AC101" s="168">
        <v>29.96</v>
      </c>
      <c r="AD101" s="173">
        <v>911.38</v>
      </c>
      <c r="AE101" s="168">
        <v>16.03</v>
      </c>
      <c r="AF101" s="197"/>
      <c r="AG101" s="29">
        <v>620.57000000000005</v>
      </c>
      <c r="AH101" s="34">
        <v>510201047</v>
      </c>
      <c r="AI101" s="171" t="s">
        <v>41</v>
      </c>
    </row>
    <row r="102" spans="1:35" s="128" customFormat="1" ht="20.100000000000001" customHeight="1" x14ac:dyDescent="0.2">
      <c r="A102" s="131"/>
      <c r="B102" s="131"/>
      <c r="C102" s="131" t="s">
        <v>328</v>
      </c>
      <c r="D102" s="131" t="s">
        <v>230</v>
      </c>
      <c r="E102" s="131">
        <v>22159</v>
      </c>
      <c r="F102" s="131" t="s">
        <v>179</v>
      </c>
      <c r="G102" s="39" t="s">
        <v>180</v>
      </c>
      <c r="H102" s="39">
        <v>187</v>
      </c>
      <c r="I102" s="132">
        <v>44652</v>
      </c>
      <c r="J102" s="165">
        <v>45016</v>
      </c>
      <c r="K102" s="104" t="s">
        <v>182</v>
      </c>
      <c r="L102" s="166">
        <v>31.87</v>
      </c>
      <c r="M102" s="170">
        <v>66.72</v>
      </c>
      <c r="N102" s="170">
        <v>82.9</v>
      </c>
      <c r="O102" s="170">
        <v>99.76</v>
      </c>
      <c r="P102" s="170">
        <v>107.32</v>
      </c>
      <c r="Q102" s="177">
        <v>1.79</v>
      </c>
      <c r="R102" s="177">
        <v>54.45</v>
      </c>
      <c r="S102" s="177">
        <v>0</v>
      </c>
      <c r="T102" s="177"/>
      <c r="U102" s="177"/>
      <c r="V102" s="177"/>
      <c r="W102" s="177">
        <v>3.63</v>
      </c>
      <c r="X102" s="177">
        <v>110.42</v>
      </c>
      <c r="Y102" s="296"/>
      <c r="Z102" s="296"/>
      <c r="AA102" s="170">
        <v>41.41</v>
      </c>
      <c r="AB102" s="170">
        <v>1259.69</v>
      </c>
      <c r="AC102" s="170">
        <v>27.32</v>
      </c>
      <c r="AD102" s="175">
        <v>831.07440000000008</v>
      </c>
      <c r="AE102" s="170">
        <v>14.62</v>
      </c>
      <c r="AF102" s="209"/>
      <c r="AG102" s="76">
        <v>714.87</v>
      </c>
      <c r="AH102" s="31">
        <v>510202140</v>
      </c>
      <c r="AI102" s="121" t="s">
        <v>39</v>
      </c>
    </row>
    <row r="103" spans="1:35" s="128" customFormat="1" ht="20.100000000000001" customHeight="1" x14ac:dyDescent="0.2">
      <c r="A103" s="131"/>
      <c r="B103" s="131"/>
      <c r="C103" s="131" t="s">
        <v>364</v>
      </c>
      <c r="D103" s="131" t="s">
        <v>231</v>
      </c>
      <c r="E103" s="131">
        <v>22159</v>
      </c>
      <c r="F103" s="131" t="s">
        <v>179</v>
      </c>
      <c r="G103" s="39" t="s">
        <v>216</v>
      </c>
      <c r="H103" s="39">
        <v>104</v>
      </c>
      <c r="I103" s="132">
        <v>44682</v>
      </c>
      <c r="J103" s="165">
        <v>45046</v>
      </c>
      <c r="K103" s="132" t="s">
        <v>182</v>
      </c>
      <c r="L103" s="166">
        <v>26.28</v>
      </c>
      <c r="M103" s="170">
        <v>56.87</v>
      </c>
      <c r="N103" s="170">
        <v>73.05</v>
      </c>
      <c r="O103" s="170">
        <v>89.91</v>
      </c>
      <c r="P103" s="170">
        <v>97.47</v>
      </c>
      <c r="Q103" s="177">
        <v>1.79</v>
      </c>
      <c r="R103" s="177">
        <f t="shared" ref="R103" si="35">Q103*30.42</f>
        <v>54.451800000000006</v>
      </c>
      <c r="S103" s="177">
        <v>0.8</v>
      </c>
      <c r="T103" s="177">
        <v>24.34</v>
      </c>
      <c r="U103" s="177">
        <v>0.8</v>
      </c>
      <c r="V103" s="177">
        <v>24.34</v>
      </c>
      <c r="W103" s="177">
        <v>3.36</v>
      </c>
      <c r="X103" s="177">
        <v>102.21</v>
      </c>
      <c r="Y103" s="296"/>
      <c r="Z103" s="296"/>
      <c r="AA103" s="170">
        <v>31.56</v>
      </c>
      <c r="AB103" s="170">
        <v>960.06</v>
      </c>
      <c r="AC103" s="170">
        <v>26.64</v>
      </c>
      <c r="AD103" s="175">
        <v>810.39</v>
      </c>
      <c r="AE103" s="170">
        <v>14.25</v>
      </c>
      <c r="AF103" s="215">
        <v>16.239999999999998</v>
      </c>
      <c r="AG103" s="25">
        <v>494.02</v>
      </c>
      <c r="AH103" s="30">
        <v>510200411</v>
      </c>
      <c r="AI103" s="39" t="s">
        <v>41</v>
      </c>
    </row>
    <row r="104" spans="1:35" s="128" customFormat="1" ht="20.100000000000001" customHeight="1" x14ac:dyDescent="0.2">
      <c r="A104" s="131"/>
      <c r="B104" s="131"/>
      <c r="C104" s="74" t="s">
        <v>88</v>
      </c>
      <c r="D104" s="74" t="s">
        <v>89</v>
      </c>
      <c r="E104" s="74">
        <v>22175</v>
      </c>
      <c r="F104" s="74" t="s">
        <v>179</v>
      </c>
      <c r="G104" s="121" t="s">
        <v>186</v>
      </c>
      <c r="H104" s="121">
        <v>96</v>
      </c>
      <c r="I104" s="149">
        <v>44652</v>
      </c>
      <c r="J104" s="162">
        <v>45016</v>
      </c>
      <c r="K104" s="149" t="s">
        <v>182</v>
      </c>
      <c r="L104" s="167">
        <v>28.2</v>
      </c>
      <c r="M104" s="168">
        <v>58.91</v>
      </c>
      <c r="N104" s="168">
        <v>75.09</v>
      </c>
      <c r="O104" s="168">
        <v>91.95</v>
      </c>
      <c r="P104" s="168">
        <v>99.51</v>
      </c>
      <c r="Q104" s="177">
        <v>1.79</v>
      </c>
      <c r="R104" s="177">
        <v>54.45</v>
      </c>
      <c r="S104" s="177"/>
      <c r="T104" s="177">
        <f t="shared" ref="T104:T105" si="36">S104*30.42</f>
        <v>0</v>
      </c>
      <c r="U104" s="177">
        <v>3.25</v>
      </c>
      <c r="V104" s="177">
        <f>U104*30.42</f>
        <v>98.865000000000009</v>
      </c>
      <c r="W104" s="177">
        <v>4.58</v>
      </c>
      <c r="X104" s="177">
        <v>139.32</v>
      </c>
      <c r="Y104" s="296"/>
      <c r="Z104" s="296"/>
      <c r="AA104" s="168">
        <v>33.6</v>
      </c>
      <c r="AB104" s="164">
        <v>1022.11</v>
      </c>
      <c r="AC104" s="168">
        <v>28.76</v>
      </c>
      <c r="AD104" s="177">
        <v>874.88</v>
      </c>
      <c r="AE104" s="168">
        <v>15.98</v>
      </c>
      <c r="AF104" s="174"/>
      <c r="AG104" s="26">
        <v>684.15</v>
      </c>
      <c r="AH104" s="31">
        <v>510200239</v>
      </c>
      <c r="AI104" s="121" t="s">
        <v>41</v>
      </c>
    </row>
    <row r="105" spans="1:35" s="128" customFormat="1" ht="20.100000000000001" customHeight="1" x14ac:dyDescent="0.2">
      <c r="A105" s="131"/>
      <c r="B105" s="131"/>
      <c r="C105" s="74" t="s">
        <v>408</v>
      </c>
      <c r="D105" s="74" t="s">
        <v>89</v>
      </c>
      <c r="E105" s="74">
        <v>22175</v>
      </c>
      <c r="F105" s="74" t="s">
        <v>179</v>
      </c>
      <c r="G105" s="121" t="s">
        <v>186</v>
      </c>
      <c r="H105" s="121">
        <v>26</v>
      </c>
      <c r="I105" s="149">
        <v>44652</v>
      </c>
      <c r="J105" s="162">
        <v>45016</v>
      </c>
      <c r="K105" s="149"/>
      <c r="L105" s="167">
        <v>41.79</v>
      </c>
      <c r="M105" s="168">
        <v>72.5</v>
      </c>
      <c r="N105" s="168">
        <v>88.68</v>
      </c>
      <c r="O105" s="168">
        <v>105.54</v>
      </c>
      <c r="P105" s="168">
        <v>113.1</v>
      </c>
      <c r="Q105" s="177">
        <v>1.79</v>
      </c>
      <c r="R105" s="177">
        <v>54.45</v>
      </c>
      <c r="S105" s="177"/>
      <c r="T105" s="177">
        <f t="shared" si="36"/>
        <v>0</v>
      </c>
      <c r="U105" s="177">
        <v>3.25</v>
      </c>
      <c r="V105" s="177">
        <f>U105*30.42</f>
        <v>98.865000000000009</v>
      </c>
      <c r="W105" s="177">
        <v>4.58</v>
      </c>
      <c r="X105" s="177">
        <v>139.32</v>
      </c>
      <c r="Y105" s="296"/>
      <c r="Z105" s="296"/>
      <c r="AA105" s="168">
        <v>47.19</v>
      </c>
      <c r="AB105" s="164">
        <v>1435.52</v>
      </c>
      <c r="AC105" s="168">
        <v>28.76</v>
      </c>
      <c r="AD105" s="177">
        <v>874.88</v>
      </c>
      <c r="AE105" s="168">
        <v>15.98</v>
      </c>
      <c r="AF105" s="174"/>
      <c r="AG105" s="26">
        <v>684.15</v>
      </c>
      <c r="AH105" s="31">
        <v>510204459</v>
      </c>
      <c r="AI105" s="121" t="s">
        <v>41</v>
      </c>
    </row>
    <row r="106" spans="1:35" s="128" customFormat="1" ht="20.100000000000001" customHeight="1" x14ac:dyDescent="0.2">
      <c r="A106" s="131"/>
      <c r="B106" s="131"/>
      <c r="C106" s="131" t="s">
        <v>354</v>
      </c>
      <c r="D106" s="131" t="s">
        <v>355</v>
      </c>
      <c r="E106" s="131">
        <v>22179</v>
      </c>
      <c r="F106" s="131" t="s">
        <v>179</v>
      </c>
      <c r="G106" s="39" t="s">
        <v>28</v>
      </c>
      <c r="H106" s="39">
        <v>115</v>
      </c>
      <c r="I106" s="149">
        <v>44197</v>
      </c>
      <c r="J106" s="162">
        <v>44439</v>
      </c>
      <c r="K106" s="149" t="s">
        <v>182</v>
      </c>
      <c r="L106" s="167">
        <v>22.33</v>
      </c>
      <c r="M106" s="168">
        <v>39.840000000000003</v>
      </c>
      <c r="N106" s="168">
        <v>56.02</v>
      </c>
      <c r="O106" s="168">
        <v>72.88</v>
      </c>
      <c r="P106" s="168">
        <v>80.44</v>
      </c>
      <c r="Q106" s="177">
        <v>1.79</v>
      </c>
      <c r="R106" s="177">
        <f t="shared" ref="R106" si="37">Q106*30.42</f>
        <v>54.451800000000006</v>
      </c>
      <c r="S106" s="177">
        <v>0.56000000000000005</v>
      </c>
      <c r="T106" s="177">
        <v>17.04</v>
      </c>
      <c r="U106" s="235">
        <v>1.71</v>
      </c>
      <c r="V106" s="235">
        <f>ROUND(U106*30.42,2)</f>
        <v>52.02</v>
      </c>
      <c r="W106" s="235"/>
      <c r="X106" s="235"/>
      <c r="Y106" s="235"/>
      <c r="Z106" s="235"/>
      <c r="AA106" s="168">
        <v>14.53</v>
      </c>
      <c r="AB106" s="168">
        <v>442</v>
      </c>
      <c r="AC106" s="168">
        <v>24.82</v>
      </c>
      <c r="AD106" s="173">
        <v>755.02</v>
      </c>
      <c r="AE106" s="168">
        <v>13.28</v>
      </c>
      <c r="AF106" s="218">
        <v>20.14</v>
      </c>
      <c r="AG106" s="96">
        <v>612.66</v>
      </c>
      <c r="AH106" s="37">
        <v>510203868</v>
      </c>
      <c r="AI106" s="90" t="s">
        <v>40</v>
      </c>
    </row>
    <row r="107" spans="1:35" s="128" customFormat="1" ht="20.100000000000001" customHeight="1" x14ac:dyDescent="0.2">
      <c r="A107" s="131"/>
      <c r="B107" s="131"/>
      <c r="C107" s="136" t="s">
        <v>381</v>
      </c>
      <c r="D107" s="136" t="s">
        <v>380</v>
      </c>
      <c r="E107" s="136">
        <v>22179</v>
      </c>
      <c r="F107" s="137" t="s">
        <v>179</v>
      </c>
      <c r="G107" s="176" t="s">
        <v>28</v>
      </c>
      <c r="H107" s="176">
        <v>145</v>
      </c>
      <c r="I107" s="149">
        <v>44805</v>
      </c>
      <c r="J107" s="162">
        <v>45169</v>
      </c>
      <c r="K107" s="134" t="s">
        <v>182</v>
      </c>
      <c r="L107" s="167">
        <v>29.27</v>
      </c>
      <c r="M107" s="168">
        <v>58.54</v>
      </c>
      <c r="N107" s="168">
        <v>74.72</v>
      </c>
      <c r="O107" s="168">
        <v>91.58</v>
      </c>
      <c r="P107" s="168">
        <v>99.14</v>
      </c>
      <c r="Q107" s="177">
        <v>1.79</v>
      </c>
      <c r="R107" s="177">
        <v>54.45</v>
      </c>
      <c r="S107" s="177">
        <v>0.76</v>
      </c>
      <c r="T107" s="177">
        <v>23.12</v>
      </c>
      <c r="U107" s="177">
        <v>2.3199999999999998</v>
      </c>
      <c r="V107" s="177">
        <v>70.569999999999993</v>
      </c>
      <c r="W107" s="177">
        <v>3.47</v>
      </c>
      <c r="X107" s="177">
        <v>105.55740000000002</v>
      </c>
      <c r="Y107" s="296"/>
      <c r="Z107" s="296"/>
      <c r="AA107" s="168">
        <v>33.229999999999997</v>
      </c>
      <c r="AB107" s="168">
        <v>1010.86</v>
      </c>
      <c r="AC107" s="168">
        <v>29.27</v>
      </c>
      <c r="AD107" s="173">
        <v>890.39</v>
      </c>
      <c r="AE107" s="168">
        <v>16.38</v>
      </c>
      <c r="AF107" s="172">
        <v>22.3</v>
      </c>
      <c r="AG107" s="75">
        <v>678.37</v>
      </c>
      <c r="AH107" s="228">
        <v>510204266</v>
      </c>
      <c r="AI107" s="90" t="s">
        <v>41</v>
      </c>
    </row>
    <row r="108" spans="1:35" s="128" customFormat="1" ht="20.100000000000001" customHeight="1" x14ac:dyDescent="0.2">
      <c r="A108" s="131" t="s">
        <v>181</v>
      </c>
      <c r="B108" s="131"/>
      <c r="C108" s="136" t="s">
        <v>413</v>
      </c>
      <c r="D108" s="136" t="s">
        <v>380</v>
      </c>
      <c r="E108" s="136">
        <v>22179</v>
      </c>
      <c r="F108" s="137" t="s">
        <v>179</v>
      </c>
      <c r="G108" s="176" t="s">
        <v>28</v>
      </c>
      <c r="H108" s="176">
        <v>21</v>
      </c>
      <c r="I108" s="149">
        <v>44927</v>
      </c>
      <c r="J108" s="162">
        <v>45169</v>
      </c>
      <c r="K108" s="134"/>
      <c r="L108" s="167">
        <v>48.49</v>
      </c>
      <c r="M108" s="168">
        <v>77.760000000000005</v>
      </c>
      <c r="N108" s="168">
        <v>93.94</v>
      </c>
      <c r="O108" s="168">
        <v>110.8</v>
      </c>
      <c r="P108" s="168">
        <v>118.36</v>
      </c>
      <c r="Q108" s="177">
        <v>1.79</v>
      </c>
      <c r="R108" s="177">
        <v>54.45</v>
      </c>
      <c r="S108" s="177">
        <v>0.76</v>
      </c>
      <c r="T108" s="177">
        <v>23.12</v>
      </c>
      <c r="U108" s="177">
        <v>2.3199999999999998</v>
      </c>
      <c r="V108" s="177">
        <v>70.569999999999993</v>
      </c>
      <c r="W108" s="177">
        <v>3.47</v>
      </c>
      <c r="X108" s="177">
        <v>105.55740000000002</v>
      </c>
      <c r="Y108" s="296">
        <v>3.81</v>
      </c>
      <c r="Z108" s="296">
        <v>115.9</v>
      </c>
      <c r="AA108" s="168">
        <v>52.45</v>
      </c>
      <c r="AB108" s="168">
        <v>1595.53</v>
      </c>
      <c r="AC108" s="168">
        <v>29.27</v>
      </c>
      <c r="AD108" s="173">
        <v>890.39</v>
      </c>
      <c r="AE108" s="168">
        <v>16.38</v>
      </c>
      <c r="AF108" s="172">
        <v>22.3</v>
      </c>
      <c r="AG108" s="75">
        <v>678.37</v>
      </c>
      <c r="AH108" s="228">
        <v>510205154</v>
      </c>
      <c r="AI108" s="90" t="s">
        <v>41</v>
      </c>
    </row>
    <row r="109" spans="1:35" s="128" customFormat="1" ht="20.100000000000001" customHeight="1" x14ac:dyDescent="0.2">
      <c r="A109" s="131"/>
      <c r="B109" s="131"/>
      <c r="C109" s="136" t="s">
        <v>520</v>
      </c>
      <c r="D109" s="136" t="s">
        <v>380</v>
      </c>
      <c r="E109" s="136">
        <v>22179</v>
      </c>
      <c r="F109" s="137" t="s">
        <v>179</v>
      </c>
      <c r="G109" s="176" t="s">
        <v>28</v>
      </c>
      <c r="H109" s="176">
        <v>39</v>
      </c>
      <c r="I109" s="149">
        <v>44805</v>
      </c>
      <c r="J109" s="162">
        <v>45169</v>
      </c>
      <c r="K109" s="134"/>
      <c r="L109" s="167">
        <v>39.06</v>
      </c>
      <c r="M109" s="168">
        <v>68.33</v>
      </c>
      <c r="N109" s="168">
        <v>84.51</v>
      </c>
      <c r="O109" s="168">
        <v>101.37</v>
      </c>
      <c r="P109" s="168">
        <v>108.93</v>
      </c>
      <c r="Q109" s="177">
        <v>1.79</v>
      </c>
      <c r="R109" s="177">
        <f t="shared" ref="R109" si="38">Q109*30.42</f>
        <v>54.451800000000006</v>
      </c>
      <c r="S109" s="177">
        <v>0.76</v>
      </c>
      <c r="T109" s="177">
        <v>23.12</v>
      </c>
      <c r="U109" s="177">
        <v>2.3199999999999998</v>
      </c>
      <c r="V109" s="177">
        <v>70.569999999999993</v>
      </c>
      <c r="W109" s="177">
        <v>3.47</v>
      </c>
      <c r="X109" s="177">
        <v>105.55740000000002</v>
      </c>
      <c r="Y109" s="296"/>
      <c r="Z109" s="296"/>
      <c r="AA109" s="168">
        <v>43.02</v>
      </c>
      <c r="AB109" s="168">
        <v>1308.67</v>
      </c>
      <c r="AC109" s="168">
        <v>29.27</v>
      </c>
      <c r="AD109" s="173">
        <v>890.39</v>
      </c>
      <c r="AE109" s="168">
        <v>16.38</v>
      </c>
      <c r="AF109" s="172">
        <v>22.3</v>
      </c>
      <c r="AG109" s="75">
        <v>678.37</v>
      </c>
      <c r="AH109" s="228">
        <v>510205143</v>
      </c>
      <c r="AI109" s="90" t="s">
        <v>41</v>
      </c>
    </row>
    <row r="110" spans="1:35" s="128" customFormat="1" ht="20.100000000000001" customHeight="1" x14ac:dyDescent="0.2">
      <c r="A110" s="131" t="s">
        <v>181</v>
      </c>
      <c r="B110" s="131"/>
      <c r="C110" s="131" t="s">
        <v>108</v>
      </c>
      <c r="D110" s="131" t="s">
        <v>185</v>
      </c>
      <c r="E110" s="131">
        <v>22179</v>
      </c>
      <c r="F110" s="131" t="s">
        <v>179</v>
      </c>
      <c r="G110" s="39"/>
      <c r="H110" s="39">
        <v>22</v>
      </c>
      <c r="I110" s="149">
        <v>44805</v>
      </c>
      <c r="J110" s="162">
        <v>44926</v>
      </c>
      <c r="K110" s="138" t="s">
        <v>182</v>
      </c>
      <c r="L110" s="167">
        <v>25.7</v>
      </c>
      <c r="M110" s="164">
        <v>58.75</v>
      </c>
      <c r="N110" s="164">
        <v>74.930000000000007</v>
      </c>
      <c r="O110" s="164">
        <v>91.79</v>
      </c>
      <c r="P110" s="164">
        <v>99.35</v>
      </c>
      <c r="Q110" s="177">
        <v>1.79</v>
      </c>
      <c r="R110" s="177">
        <v>54.45</v>
      </c>
      <c r="S110" s="177">
        <v>0.81</v>
      </c>
      <c r="T110" s="177">
        <v>24.64</v>
      </c>
      <c r="U110" s="121">
        <v>4.07</v>
      </c>
      <c r="V110" s="121">
        <v>123.81</v>
      </c>
      <c r="W110" s="121">
        <v>4.59</v>
      </c>
      <c r="X110" s="121">
        <v>139.63</v>
      </c>
      <c r="Y110" s="121"/>
      <c r="Z110" s="121"/>
      <c r="AA110" s="164">
        <v>33.44</v>
      </c>
      <c r="AB110" s="164">
        <v>1017.24</v>
      </c>
      <c r="AC110" s="164">
        <v>23.15</v>
      </c>
      <c r="AD110" s="177">
        <v>704.22</v>
      </c>
      <c r="AE110" s="164">
        <v>12.39</v>
      </c>
      <c r="AF110" s="214">
        <v>19.73</v>
      </c>
      <c r="AG110" s="77">
        <v>600.19000000000005</v>
      </c>
      <c r="AH110" s="30">
        <v>510202275</v>
      </c>
      <c r="AI110" s="171" t="s">
        <v>40</v>
      </c>
    </row>
    <row r="111" spans="1:35" s="128" customFormat="1" ht="20.100000000000001" customHeight="1" x14ac:dyDescent="0.2">
      <c r="A111" s="131"/>
      <c r="B111" s="131"/>
      <c r="C111" s="74" t="s">
        <v>333</v>
      </c>
      <c r="D111" s="131" t="s">
        <v>254</v>
      </c>
      <c r="E111" s="131">
        <v>22297</v>
      </c>
      <c r="F111" s="131" t="s">
        <v>179</v>
      </c>
      <c r="G111" s="39" t="s">
        <v>180</v>
      </c>
      <c r="H111" s="39">
        <v>71</v>
      </c>
      <c r="I111" s="132">
        <v>44652</v>
      </c>
      <c r="J111" s="165">
        <v>45016</v>
      </c>
      <c r="K111" s="104" t="s">
        <v>182</v>
      </c>
      <c r="L111" s="166">
        <v>27.69</v>
      </c>
      <c r="M111" s="170">
        <v>55.85</v>
      </c>
      <c r="N111" s="170">
        <v>72.03</v>
      </c>
      <c r="O111" s="170">
        <v>88.89</v>
      </c>
      <c r="P111" s="170">
        <v>96.45</v>
      </c>
      <c r="Q111" s="177">
        <v>1.79</v>
      </c>
      <c r="R111" s="177">
        <v>54.45</v>
      </c>
      <c r="S111" s="177">
        <v>0.83</v>
      </c>
      <c r="T111" s="177">
        <v>25.25</v>
      </c>
      <c r="U111" s="177">
        <v>2.46</v>
      </c>
      <c r="V111" s="177">
        <v>74.833200000000005</v>
      </c>
      <c r="W111" s="177">
        <v>3.67</v>
      </c>
      <c r="X111" s="177">
        <v>111.64</v>
      </c>
      <c r="Y111" s="296"/>
      <c r="Z111" s="296"/>
      <c r="AA111" s="170">
        <v>30.54</v>
      </c>
      <c r="AB111" s="170">
        <v>929.03</v>
      </c>
      <c r="AC111" s="170">
        <v>27.27</v>
      </c>
      <c r="AD111" s="175">
        <v>829.55</v>
      </c>
      <c r="AE111" s="170">
        <v>14.59</v>
      </c>
      <c r="AF111" s="214"/>
      <c r="AG111" s="77">
        <v>497.37</v>
      </c>
      <c r="AH111" s="30">
        <v>510202151</v>
      </c>
      <c r="AI111" s="39" t="s">
        <v>39</v>
      </c>
    </row>
    <row r="112" spans="1:35" s="128" customFormat="1" ht="20.100000000000001" customHeight="1" x14ac:dyDescent="0.2">
      <c r="A112" s="131"/>
      <c r="B112" s="131"/>
      <c r="C112" s="28" t="s">
        <v>168</v>
      </c>
      <c r="D112" s="28" t="s">
        <v>283</v>
      </c>
      <c r="E112" s="28">
        <v>22297</v>
      </c>
      <c r="F112" s="28" t="s">
        <v>179</v>
      </c>
      <c r="G112" s="171" t="s">
        <v>28</v>
      </c>
      <c r="H112" s="171">
        <v>130</v>
      </c>
      <c r="I112" s="149">
        <v>44562</v>
      </c>
      <c r="J112" s="162">
        <v>44926</v>
      </c>
      <c r="K112" s="104" t="s">
        <v>182</v>
      </c>
      <c r="L112" s="167">
        <v>28.19</v>
      </c>
      <c r="M112" s="168">
        <v>61.19</v>
      </c>
      <c r="N112" s="168">
        <v>77.37</v>
      </c>
      <c r="O112" s="168">
        <v>94.23</v>
      </c>
      <c r="P112" s="168">
        <v>101.79</v>
      </c>
      <c r="Q112" s="177">
        <v>1.79</v>
      </c>
      <c r="R112" s="177">
        <f t="shared" ref="R112" si="39">Q112*30.42</f>
        <v>54.451800000000006</v>
      </c>
      <c r="S112" s="177">
        <v>0.99</v>
      </c>
      <c r="T112" s="177">
        <v>30.12</v>
      </c>
      <c r="U112" s="177">
        <v>2.94</v>
      </c>
      <c r="V112" s="177">
        <v>89.43</v>
      </c>
      <c r="W112" s="177">
        <v>4.41</v>
      </c>
      <c r="X112" s="177">
        <v>134.15</v>
      </c>
      <c r="Y112" s="296"/>
      <c r="Z112" s="296"/>
      <c r="AA112" s="168">
        <v>35.880000000000003</v>
      </c>
      <c r="AB112" s="168">
        <v>1091.47</v>
      </c>
      <c r="AC112" s="168">
        <v>29.83</v>
      </c>
      <c r="AD112" s="173">
        <v>907.43</v>
      </c>
      <c r="AE112" s="168">
        <v>15.96</v>
      </c>
      <c r="AF112" s="197">
        <v>21.36</v>
      </c>
      <c r="AG112" s="29">
        <v>649.77</v>
      </c>
      <c r="AH112" s="34">
        <v>510201150</v>
      </c>
      <c r="AI112" s="171" t="s">
        <v>41</v>
      </c>
    </row>
    <row r="113" spans="1:35" s="128" customFormat="1" ht="20.100000000000001" customHeight="1" x14ac:dyDescent="0.2">
      <c r="A113" s="131"/>
      <c r="B113" s="131"/>
      <c r="C113" s="28" t="s">
        <v>170</v>
      </c>
      <c r="D113" s="28" t="s">
        <v>283</v>
      </c>
      <c r="E113" s="28">
        <v>22297</v>
      </c>
      <c r="F113" s="28" t="s">
        <v>179</v>
      </c>
      <c r="G113" s="171" t="s">
        <v>28</v>
      </c>
      <c r="H113" s="171">
        <v>24</v>
      </c>
      <c r="I113" s="149">
        <v>44562</v>
      </c>
      <c r="J113" s="162">
        <v>44926</v>
      </c>
      <c r="K113" s="104"/>
      <c r="L113" s="167">
        <v>42.38</v>
      </c>
      <c r="M113" s="168">
        <v>75.38</v>
      </c>
      <c r="N113" s="168">
        <v>91.56</v>
      </c>
      <c r="O113" s="168">
        <v>108.42</v>
      </c>
      <c r="P113" s="168">
        <v>115.98</v>
      </c>
      <c r="Q113" s="177">
        <v>1.79</v>
      </c>
      <c r="R113" s="177">
        <v>54.45</v>
      </c>
      <c r="S113" s="177">
        <v>0.99</v>
      </c>
      <c r="T113" s="177">
        <v>30.12</v>
      </c>
      <c r="U113" s="177">
        <v>2.94</v>
      </c>
      <c r="V113" s="177">
        <v>89.43</v>
      </c>
      <c r="W113" s="177">
        <v>4.41</v>
      </c>
      <c r="X113" s="177">
        <v>134.15</v>
      </c>
      <c r="Y113" s="296"/>
      <c r="Z113" s="296"/>
      <c r="AA113" s="168">
        <v>50.07</v>
      </c>
      <c r="AB113" s="168">
        <v>1523.13</v>
      </c>
      <c r="AC113" s="168">
        <v>29.83</v>
      </c>
      <c r="AD113" s="173">
        <v>907.43</v>
      </c>
      <c r="AE113" s="168">
        <v>15.96</v>
      </c>
      <c r="AF113" s="197"/>
      <c r="AG113" s="29">
        <v>625.13</v>
      </c>
      <c r="AH113" s="34">
        <v>510201150</v>
      </c>
      <c r="AI113" s="171" t="s">
        <v>41</v>
      </c>
    </row>
    <row r="114" spans="1:35" s="128" customFormat="1" ht="20.100000000000001" customHeight="1" x14ac:dyDescent="0.2">
      <c r="A114" s="131"/>
      <c r="B114" s="131"/>
      <c r="C114" s="28" t="s">
        <v>169</v>
      </c>
      <c r="D114" s="28" t="s">
        <v>283</v>
      </c>
      <c r="E114" s="28">
        <v>22297</v>
      </c>
      <c r="F114" s="28" t="s">
        <v>179</v>
      </c>
      <c r="G114" s="171" t="s">
        <v>28</v>
      </c>
      <c r="H114" s="171">
        <v>55</v>
      </c>
      <c r="I114" s="149">
        <v>44562</v>
      </c>
      <c r="J114" s="162">
        <v>44926</v>
      </c>
      <c r="K114" s="104"/>
      <c r="L114" s="167">
        <v>31.06</v>
      </c>
      <c r="M114" s="164">
        <v>101.86</v>
      </c>
      <c r="N114" s="164">
        <v>118.04</v>
      </c>
      <c r="O114" s="164">
        <v>134.9</v>
      </c>
      <c r="P114" s="164">
        <v>142.46</v>
      </c>
      <c r="Q114" s="177">
        <v>1.79</v>
      </c>
      <c r="R114" s="177">
        <v>54.45</v>
      </c>
      <c r="S114" s="177"/>
      <c r="T114" s="177"/>
      <c r="U114" s="177">
        <v>2.94</v>
      </c>
      <c r="V114" s="177">
        <v>89.43</v>
      </c>
      <c r="W114" s="177">
        <v>4.41</v>
      </c>
      <c r="X114" s="177">
        <v>134.15</v>
      </c>
      <c r="Y114" s="296"/>
      <c r="Z114" s="296"/>
      <c r="AA114" s="164">
        <v>76.55</v>
      </c>
      <c r="AB114" s="164">
        <v>2328.65</v>
      </c>
      <c r="AC114" s="164">
        <v>28.76</v>
      </c>
      <c r="AD114" s="177">
        <v>874.88</v>
      </c>
      <c r="AE114" s="164">
        <v>15.39</v>
      </c>
      <c r="AF114" s="197"/>
      <c r="AG114" s="29">
        <v>625.13</v>
      </c>
      <c r="AH114" s="34">
        <v>510201150</v>
      </c>
      <c r="AI114" s="171" t="s">
        <v>41</v>
      </c>
    </row>
    <row r="115" spans="1:35" s="128" customFormat="1" ht="20.100000000000001" customHeight="1" x14ac:dyDescent="0.2">
      <c r="A115" s="131"/>
      <c r="B115" s="131"/>
      <c r="C115" s="131" t="s">
        <v>61</v>
      </c>
      <c r="D115" s="131" t="s">
        <v>72</v>
      </c>
      <c r="E115" s="131">
        <v>22301</v>
      </c>
      <c r="F115" s="131" t="s">
        <v>179</v>
      </c>
      <c r="G115" s="39" t="s">
        <v>186</v>
      </c>
      <c r="H115" s="39">
        <v>122</v>
      </c>
      <c r="I115" s="149">
        <v>44652</v>
      </c>
      <c r="J115" s="162">
        <v>45016</v>
      </c>
      <c r="K115" s="134" t="s">
        <v>182</v>
      </c>
      <c r="L115" s="167">
        <v>28.43</v>
      </c>
      <c r="M115" s="168">
        <v>60.07</v>
      </c>
      <c r="N115" s="168">
        <v>76.25</v>
      </c>
      <c r="O115" s="168">
        <v>93.11</v>
      </c>
      <c r="P115" s="168">
        <v>100.67</v>
      </c>
      <c r="Q115" s="177">
        <v>1.79</v>
      </c>
      <c r="R115" s="177">
        <f t="shared" ref="R115" si="40">Q115*30.42</f>
        <v>54.451800000000006</v>
      </c>
      <c r="S115" s="177">
        <v>0.83</v>
      </c>
      <c r="T115" s="177">
        <v>25.25</v>
      </c>
      <c r="U115" s="177">
        <v>2.52</v>
      </c>
      <c r="V115" s="177">
        <v>76.66</v>
      </c>
      <c r="W115" s="177">
        <v>4.08</v>
      </c>
      <c r="X115" s="177">
        <v>124.11</v>
      </c>
      <c r="Y115" s="296"/>
      <c r="Z115" s="296"/>
      <c r="AA115" s="168">
        <v>34.76</v>
      </c>
      <c r="AB115" s="168">
        <v>1057.4000000000001</v>
      </c>
      <c r="AC115" s="168">
        <v>29.79</v>
      </c>
      <c r="AD115" s="173">
        <v>906.21</v>
      </c>
      <c r="AE115" s="168">
        <v>16.309999999999999</v>
      </c>
      <c r="AF115" s="215"/>
      <c r="AG115" s="25"/>
      <c r="AH115" s="30">
        <v>510203356</v>
      </c>
      <c r="AI115" s="39" t="s">
        <v>41</v>
      </c>
    </row>
    <row r="116" spans="1:35" s="128" customFormat="1" ht="20.100000000000001" customHeight="1" x14ac:dyDescent="0.2">
      <c r="A116" s="131"/>
      <c r="B116" s="131"/>
      <c r="C116" s="131" t="s">
        <v>121</v>
      </c>
      <c r="D116" s="131" t="s">
        <v>90</v>
      </c>
      <c r="E116" s="131">
        <v>22303</v>
      </c>
      <c r="F116" s="131" t="s">
        <v>179</v>
      </c>
      <c r="G116" s="39" t="s">
        <v>186</v>
      </c>
      <c r="H116" s="39">
        <v>115</v>
      </c>
      <c r="I116" s="149">
        <v>44652</v>
      </c>
      <c r="J116" s="162">
        <v>44651</v>
      </c>
      <c r="K116" s="134" t="s">
        <v>182</v>
      </c>
      <c r="L116" s="167">
        <v>28.03</v>
      </c>
      <c r="M116" s="168">
        <v>57.71</v>
      </c>
      <c r="N116" s="168">
        <v>73.89</v>
      </c>
      <c r="O116" s="168">
        <v>90.75</v>
      </c>
      <c r="P116" s="168">
        <v>98.31</v>
      </c>
      <c r="Q116" s="177">
        <v>1.79</v>
      </c>
      <c r="R116" s="177">
        <v>54.45</v>
      </c>
      <c r="S116" s="177">
        <v>0.63</v>
      </c>
      <c r="T116" s="177">
        <v>19.16</v>
      </c>
      <c r="U116" s="177">
        <v>1.71</v>
      </c>
      <c r="V116" s="177">
        <v>52.02</v>
      </c>
      <c r="W116" s="177">
        <v>2.74</v>
      </c>
      <c r="X116" s="177">
        <v>83.35</v>
      </c>
      <c r="Y116" s="296"/>
      <c r="Z116" s="296"/>
      <c r="AA116" s="168">
        <v>32.4</v>
      </c>
      <c r="AB116" s="168">
        <v>985.61</v>
      </c>
      <c r="AC116" s="168">
        <v>29.54</v>
      </c>
      <c r="AD116" s="173">
        <v>898.61</v>
      </c>
      <c r="AE116" s="168">
        <v>15.73</v>
      </c>
      <c r="AF116" s="215"/>
      <c r="AG116" s="25"/>
      <c r="AH116" s="30">
        <v>510200821</v>
      </c>
      <c r="AI116" s="39" t="s">
        <v>41</v>
      </c>
    </row>
    <row r="117" spans="1:35" s="128" customFormat="1" ht="20.100000000000001" customHeight="1" x14ac:dyDescent="0.2">
      <c r="A117" s="131"/>
      <c r="B117" s="131"/>
      <c r="C117" s="136" t="s">
        <v>278</v>
      </c>
      <c r="D117" s="136" t="s">
        <v>91</v>
      </c>
      <c r="E117" s="136">
        <v>22305</v>
      </c>
      <c r="F117" s="137" t="s">
        <v>179</v>
      </c>
      <c r="G117" s="176" t="s">
        <v>180</v>
      </c>
      <c r="H117" s="176">
        <v>60</v>
      </c>
      <c r="I117" s="149">
        <v>44805</v>
      </c>
      <c r="J117" s="162">
        <v>45169</v>
      </c>
      <c r="K117" s="134" t="s">
        <v>182</v>
      </c>
      <c r="L117" s="167">
        <v>27.77</v>
      </c>
      <c r="M117" s="169">
        <v>56.95</v>
      </c>
      <c r="N117" s="168">
        <v>73.13</v>
      </c>
      <c r="O117" s="168">
        <v>89.99</v>
      </c>
      <c r="P117" s="168">
        <v>97.55</v>
      </c>
      <c r="Q117" s="177">
        <v>1.79</v>
      </c>
      <c r="R117" s="177">
        <v>54.45</v>
      </c>
      <c r="S117" s="177">
        <v>0.8</v>
      </c>
      <c r="T117" s="177">
        <v>24.34</v>
      </c>
      <c r="U117" s="177">
        <v>2.61</v>
      </c>
      <c r="V117" s="177">
        <v>79.400000000000006</v>
      </c>
      <c r="W117" s="177">
        <v>3.91</v>
      </c>
      <c r="X117" s="177">
        <v>118.94220000000001</v>
      </c>
      <c r="Y117" s="296"/>
      <c r="Z117" s="296"/>
      <c r="AA117" s="168">
        <v>31.64</v>
      </c>
      <c r="AB117" s="168">
        <v>962.49</v>
      </c>
      <c r="AC117" s="168">
        <v>28.33</v>
      </c>
      <c r="AD117" s="173">
        <v>861.8</v>
      </c>
      <c r="AE117" s="168">
        <v>15.48</v>
      </c>
      <c r="AF117" s="173" t="s">
        <v>559</v>
      </c>
      <c r="AG117" s="96" t="s">
        <v>560</v>
      </c>
      <c r="AH117" s="37">
        <v>510200364</v>
      </c>
      <c r="AI117" s="90" t="s">
        <v>41</v>
      </c>
    </row>
    <row r="118" spans="1:35" s="128" customFormat="1" ht="20.100000000000001" customHeight="1" x14ac:dyDescent="0.2">
      <c r="A118" s="131"/>
      <c r="B118" s="131"/>
      <c r="C118" s="136" t="s">
        <v>352</v>
      </c>
      <c r="D118" s="136" t="s">
        <v>91</v>
      </c>
      <c r="E118" s="136">
        <v>22305</v>
      </c>
      <c r="F118" s="137" t="s">
        <v>179</v>
      </c>
      <c r="G118" s="176" t="s">
        <v>180</v>
      </c>
      <c r="H118" s="176">
        <v>40</v>
      </c>
      <c r="I118" s="149">
        <v>44805</v>
      </c>
      <c r="J118" s="162">
        <v>45169</v>
      </c>
      <c r="K118" s="134"/>
      <c r="L118" s="167">
        <v>38.74</v>
      </c>
      <c r="M118" s="169">
        <v>67.92</v>
      </c>
      <c r="N118" s="168">
        <v>84.1</v>
      </c>
      <c r="O118" s="168">
        <v>100.96</v>
      </c>
      <c r="P118" s="168">
        <v>108.52</v>
      </c>
      <c r="Q118" s="177">
        <v>1.79</v>
      </c>
      <c r="R118" s="177">
        <f t="shared" ref="R118" si="41">Q118*30.42</f>
        <v>54.451800000000006</v>
      </c>
      <c r="S118" s="177">
        <v>0.8</v>
      </c>
      <c r="T118" s="177">
        <v>24.34</v>
      </c>
      <c r="U118" s="177">
        <v>2.61</v>
      </c>
      <c r="V118" s="177">
        <v>79.400000000000006</v>
      </c>
      <c r="W118" s="177">
        <v>3.91</v>
      </c>
      <c r="X118" s="177">
        <v>118.94220000000001</v>
      </c>
      <c r="Y118" s="296"/>
      <c r="Z118" s="296"/>
      <c r="AA118" s="168">
        <v>42.61</v>
      </c>
      <c r="AB118" s="168">
        <v>1296.2</v>
      </c>
      <c r="AC118" s="168">
        <v>28.33</v>
      </c>
      <c r="AD118" s="173">
        <v>861.8</v>
      </c>
      <c r="AE118" s="168">
        <v>15.48</v>
      </c>
      <c r="AF118" s="173" t="s">
        <v>559</v>
      </c>
      <c r="AG118" s="96" t="s">
        <v>560</v>
      </c>
      <c r="AH118" s="37">
        <v>510204994</v>
      </c>
      <c r="AI118" s="90" t="s">
        <v>41</v>
      </c>
    </row>
    <row r="119" spans="1:35" s="128" customFormat="1" ht="20.100000000000001" customHeight="1" x14ac:dyDescent="0.2">
      <c r="A119" s="131"/>
      <c r="B119" s="131"/>
      <c r="C119" s="131" t="s">
        <v>493</v>
      </c>
      <c r="D119" s="131" t="s">
        <v>494</v>
      </c>
      <c r="E119" s="131">
        <v>22305</v>
      </c>
      <c r="F119" s="131" t="s">
        <v>179</v>
      </c>
      <c r="G119" s="39"/>
      <c r="H119" s="39">
        <v>143</v>
      </c>
      <c r="I119" s="246">
        <v>44805</v>
      </c>
      <c r="J119" s="162">
        <v>45169</v>
      </c>
      <c r="K119" s="245" t="s">
        <v>182</v>
      </c>
      <c r="L119" s="167">
        <v>28.39</v>
      </c>
      <c r="M119" s="169">
        <v>62.68</v>
      </c>
      <c r="N119" s="168">
        <v>78.86</v>
      </c>
      <c r="O119" s="168">
        <v>95.72</v>
      </c>
      <c r="P119" s="168">
        <v>103.28</v>
      </c>
      <c r="Q119" s="177">
        <v>1.79</v>
      </c>
      <c r="R119" s="177">
        <v>54.45</v>
      </c>
      <c r="S119" s="177">
        <v>0.9</v>
      </c>
      <c r="T119" s="177">
        <v>27.38</v>
      </c>
      <c r="U119" s="177">
        <v>2.69</v>
      </c>
      <c r="V119" s="177">
        <v>81.83</v>
      </c>
      <c r="W119" s="177">
        <v>3.81</v>
      </c>
      <c r="X119" s="177">
        <v>115.60302</v>
      </c>
      <c r="Y119" s="296"/>
      <c r="Z119" s="296"/>
      <c r="AA119" s="168">
        <v>37.369999999999997</v>
      </c>
      <c r="AB119" s="168">
        <v>1136.8</v>
      </c>
      <c r="AC119" s="168">
        <v>28.19</v>
      </c>
      <c r="AD119" s="173">
        <v>857.54</v>
      </c>
      <c r="AE119" s="168">
        <v>15.08</v>
      </c>
      <c r="AF119" s="215">
        <v>21.3</v>
      </c>
      <c r="AG119" s="25">
        <v>647.95000000000005</v>
      </c>
      <c r="AH119" s="30">
        <v>510203722</v>
      </c>
      <c r="AI119" s="39" t="s">
        <v>41</v>
      </c>
    </row>
    <row r="120" spans="1:35" s="128" customFormat="1" ht="20.100000000000001" customHeight="1" x14ac:dyDescent="0.2">
      <c r="A120" s="131"/>
      <c r="B120" s="131"/>
      <c r="C120" s="131" t="s">
        <v>2</v>
      </c>
      <c r="D120" s="131" t="s">
        <v>3</v>
      </c>
      <c r="E120" s="131">
        <v>22307</v>
      </c>
      <c r="F120" s="131" t="s">
        <v>179</v>
      </c>
      <c r="G120" s="39" t="s">
        <v>28</v>
      </c>
      <c r="H120" s="39">
        <v>132</v>
      </c>
      <c r="I120" s="286">
        <v>44805</v>
      </c>
      <c r="J120" s="162">
        <v>44926</v>
      </c>
      <c r="K120" s="286" t="s">
        <v>182</v>
      </c>
      <c r="L120" s="167">
        <v>28.68</v>
      </c>
      <c r="M120" s="169">
        <v>58.94</v>
      </c>
      <c r="N120" s="168">
        <v>75.12</v>
      </c>
      <c r="O120" s="168">
        <v>91.98</v>
      </c>
      <c r="P120" s="168">
        <v>99.54</v>
      </c>
      <c r="Q120" s="177">
        <v>1.79</v>
      </c>
      <c r="R120" s="177">
        <v>54.45</v>
      </c>
      <c r="S120" s="177">
        <v>0.69</v>
      </c>
      <c r="T120" s="177">
        <v>20.99</v>
      </c>
      <c r="U120" s="177">
        <v>1.71</v>
      </c>
      <c r="V120" s="177">
        <v>52.02</v>
      </c>
      <c r="W120" s="177">
        <v>2.84</v>
      </c>
      <c r="X120" s="177">
        <v>86.39</v>
      </c>
      <c r="Y120" s="296"/>
      <c r="Z120" s="296"/>
      <c r="AA120" s="168">
        <v>33.630000000000003</v>
      </c>
      <c r="AB120" s="168">
        <v>1023.02</v>
      </c>
      <c r="AC120" s="168">
        <v>26.27</v>
      </c>
      <c r="AD120" s="173">
        <v>799.13</v>
      </c>
      <c r="AE120" s="168">
        <v>14.05</v>
      </c>
      <c r="AF120" s="174"/>
      <c r="AG120" s="26" t="s">
        <v>325</v>
      </c>
      <c r="AH120" s="31">
        <v>510203675</v>
      </c>
      <c r="AI120" s="39" t="s">
        <v>41</v>
      </c>
    </row>
    <row r="121" spans="1:35" s="128" customFormat="1" ht="20.100000000000001" customHeight="1" x14ac:dyDescent="0.2">
      <c r="A121" s="131"/>
      <c r="B121" s="131"/>
      <c r="C121" s="136" t="s">
        <v>279</v>
      </c>
      <c r="D121" s="136" t="s">
        <v>280</v>
      </c>
      <c r="E121" s="136">
        <v>22309</v>
      </c>
      <c r="F121" s="137" t="s">
        <v>179</v>
      </c>
      <c r="G121" s="176" t="s">
        <v>186</v>
      </c>
      <c r="H121" s="176">
        <v>66</v>
      </c>
      <c r="I121" s="149">
        <v>44682</v>
      </c>
      <c r="J121" s="162">
        <v>45046</v>
      </c>
      <c r="K121" s="134" t="s">
        <v>182</v>
      </c>
      <c r="L121" s="167">
        <v>25.89</v>
      </c>
      <c r="M121" s="168">
        <v>50.81</v>
      </c>
      <c r="N121" s="168">
        <v>66.989999999999995</v>
      </c>
      <c r="O121" s="168">
        <v>83.85</v>
      </c>
      <c r="P121" s="168">
        <v>91.41</v>
      </c>
      <c r="Q121" s="177">
        <v>1.79</v>
      </c>
      <c r="R121" s="177">
        <f t="shared" ref="R121" si="42">Q121*30.42</f>
        <v>54.451800000000006</v>
      </c>
      <c r="S121" s="177"/>
      <c r="T121" s="177"/>
      <c r="U121" s="177">
        <v>2.68</v>
      </c>
      <c r="V121" s="177">
        <v>81.525600000000011</v>
      </c>
      <c r="W121" s="177">
        <v>3.91</v>
      </c>
      <c r="X121" s="177">
        <v>118.94220000000001</v>
      </c>
      <c r="Y121" s="296"/>
      <c r="Z121" s="296"/>
      <c r="AA121" s="168">
        <v>25.5</v>
      </c>
      <c r="AB121" s="168">
        <v>775.71</v>
      </c>
      <c r="AC121" s="168">
        <v>26.33</v>
      </c>
      <c r="AD121" s="173">
        <v>800.96</v>
      </c>
      <c r="AE121" s="168">
        <v>14.17</v>
      </c>
      <c r="AF121" s="172">
        <v>20</v>
      </c>
      <c r="AG121" s="75">
        <v>608.4</v>
      </c>
      <c r="AH121" s="228">
        <v>510200672</v>
      </c>
      <c r="AI121" s="90" t="s">
        <v>41</v>
      </c>
    </row>
    <row r="122" spans="1:35" s="128" customFormat="1" ht="20.100000000000001" customHeight="1" x14ac:dyDescent="0.2">
      <c r="A122" s="131" t="s">
        <v>181</v>
      </c>
      <c r="B122" s="131"/>
      <c r="C122" s="74" t="s">
        <v>344</v>
      </c>
      <c r="D122" s="131" t="s">
        <v>232</v>
      </c>
      <c r="E122" s="131">
        <v>22335</v>
      </c>
      <c r="F122" s="131" t="s">
        <v>179</v>
      </c>
      <c r="G122" s="39" t="s">
        <v>28</v>
      </c>
      <c r="H122" s="39">
        <v>95</v>
      </c>
      <c r="I122" s="132">
        <v>44805</v>
      </c>
      <c r="J122" s="165">
        <v>44957</v>
      </c>
      <c r="K122" s="129" t="s">
        <v>182</v>
      </c>
      <c r="L122" s="166">
        <v>26.99</v>
      </c>
      <c r="M122" s="170">
        <v>57.54</v>
      </c>
      <c r="N122" s="170">
        <v>73.72</v>
      </c>
      <c r="O122" s="170">
        <v>90.58</v>
      </c>
      <c r="P122" s="170">
        <v>98.14</v>
      </c>
      <c r="Q122" s="177">
        <v>1.79</v>
      </c>
      <c r="R122" s="177">
        <v>54.45</v>
      </c>
      <c r="S122" s="177">
        <v>0.56999999999999995</v>
      </c>
      <c r="T122" s="177">
        <v>17.34</v>
      </c>
      <c r="U122" s="177">
        <v>1.49</v>
      </c>
      <c r="V122" s="177">
        <v>45.325800000000001</v>
      </c>
      <c r="W122" s="177">
        <v>2.97</v>
      </c>
      <c r="X122" s="177">
        <v>90.35</v>
      </c>
      <c r="Y122" s="296"/>
      <c r="Z122" s="296"/>
      <c r="AA122" s="170">
        <v>32.229999999999997</v>
      </c>
      <c r="AB122" s="170">
        <v>980.44</v>
      </c>
      <c r="AC122" s="170">
        <v>26.81</v>
      </c>
      <c r="AD122" s="174">
        <v>815.56</v>
      </c>
      <c r="AE122" s="170">
        <v>14.34</v>
      </c>
      <c r="AF122" s="215">
        <v>21.82</v>
      </c>
      <c r="AG122" s="25">
        <v>663.76</v>
      </c>
      <c r="AH122" s="30">
        <v>510204040</v>
      </c>
      <c r="AI122" s="39" t="s">
        <v>39</v>
      </c>
    </row>
    <row r="123" spans="1:35" s="128" customFormat="1" ht="20.100000000000001" customHeight="1" x14ac:dyDescent="0.2">
      <c r="A123" s="131" t="s">
        <v>181</v>
      </c>
      <c r="B123" s="131"/>
      <c r="C123" s="131" t="s">
        <v>233</v>
      </c>
      <c r="D123" s="131" t="s">
        <v>113</v>
      </c>
      <c r="E123" s="131">
        <v>22337</v>
      </c>
      <c r="F123" s="131" t="s">
        <v>179</v>
      </c>
      <c r="G123" s="39" t="s">
        <v>28</v>
      </c>
      <c r="H123" s="121">
        <v>123</v>
      </c>
      <c r="I123" s="149">
        <v>44927</v>
      </c>
      <c r="J123" s="165">
        <v>45291</v>
      </c>
      <c r="K123" s="132" t="s">
        <v>182</v>
      </c>
      <c r="L123" s="166">
        <v>30.99</v>
      </c>
      <c r="M123" s="164">
        <v>62.53</v>
      </c>
      <c r="N123" s="164">
        <v>78.709999999999994</v>
      </c>
      <c r="O123" s="164">
        <v>95.57</v>
      </c>
      <c r="P123" s="164">
        <v>103.13</v>
      </c>
      <c r="Q123" s="177">
        <v>1.79</v>
      </c>
      <c r="R123" s="177">
        <v>54.45</v>
      </c>
      <c r="S123" s="177">
        <v>1.08</v>
      </c>
      <c r="T123" s="177">
        <v>32.85</v>
      </c>
      <c r="U123" s="177">
        <v>2.93</v>
      </c>
      <c r="V123" s="177">
        <v>89.13</v>
      </c>
      <c r="W123" s="177">
        <v>3.81</v>
      </c>
      <c r="X123" s="177">
        <v>115.90020000000001</v>
      </c>
      <c r="Y123" s="296">
        <v>4.5199999999999996</v>
      </c>
      <c r="Z123" s="296">
        <v>137.4984</v>
      </c>
      <c r="AA123" s="164">
        <v>37.22</v>
      </c>
      <c r="AB123" s="164">
        <v>1132.2324000000001</v>
      </c>
      <c r="AC123" s="164">
        <v>31.23</v>
      </c>
      <c r="AD123" s="177">
        <v>950.01660000000004</v>
      </c>
      <c r="AE123" s="164">
        <v>17.47</v>
      </c>
      <c r="AF123" s="214">
        <v>20.5</v>
      </c>
      <c r="AG123" s="77">
        <v>623.61</v>
      </c>
      <c r="AH123" s="30">
        <v>510201490</v>
      </c>
      <c r="AI123" s="39" t="s">
        <v>41</v>
      </c>
    </row>
    <row r="124" spans="1:35" s="128" customFormat="1" ht="20.100000000000001" customHeight="1" x14ac:dyDescent="0.2">
      <c r="A124" s="131" t="s">
        <v>181</v>
      </c>
      <c r="B124" s="131"/>
      <c r="C124" s="131" t="s">
        <v>409</v>
      </c>
      <c r="D124" s="131" t="s">
        <v>113</v>
      </c>
      <c r="E124" s="131">
        <v>22337</v>
      </c>
      <c r="F124" s="131" t="s">
        <v>179</v>
      </c>
      <c r="G124" s="39" t="s">
        <v>28</v>
      </c>
      <c r="H124" s="121">
        <v>9</v>
      </c>
      <c r="I124" s="149">
        <v>44927</v>
      </c>
      <c r="J124" s="165">
        <v>45291</v>
      </c>
      <c r="K124" s="132"/>
      <c r="L124" s="166">
        <v>39.21</v>
      </c>
      <c r="M124" s="164">
        <v>70.75</v>
      </c>
      <c r="N124" s="164">
        <v>86.93</v>
      </c>
      <c r="O124" s="164">
        <v>103.79</v>
      </c>
      <c r="P124" s="164">
        <v>111.35</v>
      </c>
      <c r="Q124" s="177">
        <v>1.79</v>
      </c>
      <c r="R124" s="177">
        <f t="shared" ref="R124" si="43">Q124*30.42</f>
        <v>54.451800000000006</v>
      </c>
      <c r="S124" s="177">
        <v>1.08</v>
      </c>
      <c r="T124" s="177">
        <v>32.85</v>
      </c>
      <c r="U124" s="177">
        <v>2.93</v>
      </c>
      <c r="V124" s="177">
        <v>89.13</v>
      </c>
      <c r="W124" s="177">
        <v>3.81</v>
      </c>
      <c r="X124" s="177">
        <v>115.90020000000001</v>
      </c>
      <c r="Y124" s="296">
        <v>4.5199999999999996</v>
      </c>
      <c r="Z124" s="296">
        <v>137.4984</v>
      </c>
      <c r="AA124" s="164">
        <v>45.44</v>
      </c>
      <c r="AB124" s="164">
        <v>1382.2847999999999</v>
      </c>
      <c r="AC124" s="164">
        <v>31.23</v>
      </c>
      <c r="AD124" s="177">
        <v>950.01660000000004</v>
      </c>
      <c r="AE124" s="164">
        <v>17.47</v>
      </c>
      <c r="AF124" s="214">
        <v>20.5</v>
      </c>
      <c r="AG124" s="77">
        <v>623.61</v>
      </c>
      <c r="AH124" s="31">
        <v>510205121</v>
      </c>
      <c r="AI124" s="39" t="s">
        <v>41</v>
      </c>
    </row>
    <row r="125" spans="1:35" s="128" customFormat="1" ht="20.100000000000001" customHeight="1" x14ac:dyDescent="0.2">
      <c r="A125" s="131"/>
      <c r="B125" s="131"/>
      <c r="C125" s="131" t="s">
        <v>269</v>
      </c>
      <c r="D125" s="131" t="s">
        <v>234</v>
      </c>
      <c r="E125" s="131">
        <v>22339</v>
      </c>
      <c r="F125" s="131" t="s">
        <v>179</v>
      </c>
      <c r="G125" s="39" t="s">
        <v>186</v>
      </c>
      <c r="H125" s="39">
        <v>124</v>
      </c>
      <c r="I125" s="149">
        <v>44652</v>
      </c>
      <c r="J125" s="162">
        <v>45016</v>
      </c>
      <c r="K125" s="134" t="s">
        <v>182</v>
      </c>
      <c r="L125" s="167">
        <v>27.51</v>
      </c>
      <c r="M125" s="168">
        <v>58.88</v>
      </c>
      <c r="N125" s="168">
        <v>75.06</v>
      </c>
      <c r="O125" s="168">
        <v>91.92</v>
      </c>
      <c r="P125" s="168">
        <v>99.48</v>
      </c>
      <c r="Q125" s="177">
        <v>1.79</v>
      </c>
      <c r="R125" s="177">
        <v>54.45</v>
      </c>
      <c r="S125" s="177">
        <v>0.84</v>
      </c>
      <c r="T125" s="177">
        <v>25.55</v>
      </c>
      <c r="U125" s="177">
        <v>2.46</v>
      </c>
      <c r="V125" s="177">
        <v>74.83</v>
      </c>
      <c r="W125" s="177">
        <v>3.52</v>
      </c>
      <c r="X125" s="177">
        <v>107.08</v>
      </c>
      <c r="Y125" s="296"/>
      <c r="Z125" s="296"/>
      <c r="AA125" s="168">
        <v>33.57</v>
      </c>
      <c r="AB125" s="168">
        <v>1021.2</v>
      </c>
      <c r="AC125" s="168">
        <v>28.76</v>
      </c>
      <c r="AD125" s="173">
        <v>874.88</v>
      </c>
      <c r="AE125" s="168">
        <v>15.29</v>
      </c>
      <c r="AF125" s="215"/>
      <c r="AG125" s="25"/>
      <c r="AH125" s="30">
        <v>510200810</v>
      </c>
      <c r="AI125" s="39" t="s">
        <v>41</v>
      </c>
    </row>
    <row r="126" spans="1:35" s="128" customFormat="1" ht="20.100000000000001" customHeight="1" x14ac:dyDescent="0.2">
      <c r="A126" s="131" t="s">
        <v>181</v>
      </c>
      <c r="B126" s="131"/>
      <c r="C126" s="136" t="s">
        <v>24</v>
      </c>
      <c r="D126" s="136" t="s">
        <v>114</v>
      </c>
      <c r="E126" s="136">
        <v>22359</v>
      </c>
      <c r="F126" s="137" t="s">
        <v>179</v>
      </c>
      <c r="G126" s="176" t="s">
        <v>186</v>
      </c>
      <c r="H126" s="176">
        <v>44</v>
      </c>
      <c r="I126" s="149">
        <v>44593</v>
      </c>
      <c r="J126" s="162">
        <v>44957</v>
      </c>
      <c r="K126" s="134" t="s">
        <v>182</v>
      </c>
      <c r="L126" s="167">
        <v>29.88</v>
      </c>
      <c r="M126" s="168">
        <v>60.49</v>
      </c>
      <c r="N126" s="168">
        <v>76.67</v>
      </c>
      <c r="O126" s="168">
        <v>93.53</v>
      </c>
      <c r="P126" s="168">
        <v>101.09</v>
      </c>
      <c r="Q126" s="177">
        <v>1.79</v>
      </c>
      <c r="R126" s="177">
        <v>54.45</v>
      </c>
      <c r="S126" s="177">
        <v>1.1000000000000001</v>
      </c>
      <c r="T126" s="177">
        <v>33.46</v>
      </c>
      <c r="U126" s="177">
        <v>3.3</v>
      </c>
      <c r="V126" s="177">
        <v>100.386</v>
      </c>
      <c r="W126" s="177">
        <v>4.38</v>
      </c>
      <c r="X126" s="177">
        <f>W126*30.42</f>
        <v>133.2396</v>
      </c>
      <c r="Y126" s="296"/>
      <c r="Z126" s="296"/>
      <c r="AA126" s="168">
        <v>35.18</v>
      </c>
      <c r="AB126" s="168">
        <v>1070.18</v>
      </c>
      <c r="AC126" s="168">
        <v>28.23</v>
      </c>
      <c r="AD126" s="173">
        <v>858.76</v>
      </c>
      <c r="AE126" s="168">
        <v>15.01</v>
      </c>
      <c r="AF126" s="172"/>
      <c r="AG126" s="75">
        <v>314.54000000000002</v>
      </c>
      <c r="AH126" s="228">
        <v>510201800</v>
      </c>
      <c r="AI126" s="90" t="s">
        <v>41</v>
      </c>
    </row>
    <row r="127" spans="1:35" s="128" customFormat="1" ht="20.100000000000001" customHeight="1" x14ac:dyDescent="0.2">
      <c r="A127" s="131"/>
      <c r="B127" s="131"/>
      <c r="C127" s="74" t="s">
        <v>287</v>
      </c>
      <c r="D127" s="131" t="s">
        <v>288</v>
      </c>
      <c r="E127" s="131">
        <v>22359</v>
      </c>
      <c r="F127" s="131" t="s">
        <v>179</v>
      </c>
      <c r="G127" s="39" t="s">
        <v>293</v>
      </c>
      <c r="H127" s="39">
        <v>114</v>
      </c>
      <c r="I127" s="132">
        <v>44287</v>
      </c>
      <c r="J127" s="165">
        <v>44316</v>
      </c>
      <c r="K127" s="104" t="s">
        <v>182</v>
      </c>
      <c r="L127" s="166">
        <v>20.88</v>
      </c>
      <c r="M127" s="170">
        <v>35.28</v>
      </c>
      <c r="N127" s="170">
        <v>51.46</v>
      </c>
      <c r="O127" s="170">
        <v>68.319999999999993</v>
      </c>
      <c r="P127" s="170">
        <v>75.88</v>
      </c>
      <c r="Q127" s="177">
        <v>1.79</v>
      </c>
      <c r="R127" s="177">
        <f t="shared" ref="R127" si="44">Q127*30.42</f>
        <v>54.451800000000006</v>
      </c>
      <c r="S127" s="177"/>
      <c r="T127" s="177"/>
      <c r="U127" s="177">
        <v>3.33</v>
      </c>
      <c r="V127" s="177">
        <f>U127*30.42</f>
        <v>101.29860000000001</v>
      </c>
      <c r="W127" s="177">
        <v>4.8899999999999997</v>
      </c>
      <c r="X127" s="177">
        <v>148.75</v>
      </c>
      <c r="Y127" s="296"/>
      <c r="Z127" s="296"/>
      <c r="AA127" s="170">
        <v>9.9700000000000006</v>
      </c>
      <c r="AB127" s="170">
        <v>303.29000000000002</v>
      </c>
      <c r="AC127" s="170">
        <v>22.78</v>
      </c>
      <c r="AD127" s="175">
        <v>692.97</v>
      </c>
      <c r="AE127" s="170">
        <v>12.19</v>
      </c>
      <c r="AF127" s="215"/>
      <c r="AG127" s="25">
        <v>616.01</v>
      </c>
      <c r="AH127" s="30">
        <v>510202162</v>
      </c>
      <c r="AI127" s="39" t="s">
        <v>39</v>
      </c>
    </row>
    <row r="128" spans="1:35" s="128" customFormat="1" ht="20.100000000000001" customHeight="1" x14ac:dyDescent="0.2">
      <c r="A128" s="131" t="s">
        <v>181</v>
      </c>
      <c r="B128" s="131"/>
      <c r="C128" s="131" t="s">
        <v>359</v>
      </c>
      <c r="D128" s="131" t="s">
        <v>115</v>
      </c>
      <c r="E128" s="131">
        <v>22359</v>
      </c>
      <c r="F128" s="131" t="s">
        <v>179</v>
      </c>
      <c r="G128" s="39" t="s">
        <v>28</v>
      </c>
      <c r="H128" s="39">
        <v>28</v>
      </c>
      <c r="I128" s="149">
        <v>44927</v>
      </c>
      <c r="J128" s="162">
        <v>45291</v>
      </c>
      <c r="K128" s="149" t="s">
        <v>182</v>
      </c>
      <c r="L128" s="167">
        <v>32.979999999999997</v>
      </c>
      <c r="M128" s="164">
        <v>67.08</v>
      </c>
      <c r="N128" s="164">
        <v>83.26</v>
      </c>
      <c r="O128" s="164">
        <v>100.12</v>
      </c>
      <c r="P128" s="164">
        <v>107.68</v>
      </c>
      <c r="Q128" s="177">
        <v>1.79</v>
      </c>
      <c r="R128" s="177">
        <v>54.45</v>
      </c>
      <c r="S128" s="177">
        <v>1.1399999999999999</v>
      </c>
      <c r="T128" s="177">
        <v>34.68</v>
      </c>
      <c r="U128" s="177">
        <v>3.25</v>
      </c>
      <c r="V128" s="177">
        <v>98.87</v>
      </c>
      <c r="W128" s="177">
        <v>4.76</v>
      </c>
      <c r="X128" s="177">
        <v>144.79920000000001</v>
      </c>
      <c r="Y128" s="296">
        <v>4.4800000000000004</v>
      </c>
      <c r="Z128" s="296">
        <v>136.28160000000003</v>
      </c>
      <c r="AA128" s="164">
        <v>41.77</v>
      </c>
      <c r="AB128" s="164">
        <v>1270.6434000000002</v>
      </c>
      <c r="AC128" s="164">
        <v>29.87</v>
      </c>
      <c r="AD128" s="177">
        <v>908.64540000000011</v>
      </c>
      <c r="AE128" s="164">
        <v>16.27</v>
      </c>
      <c r="AF128" s="214"/>
      <c r="AG128" s="77" t="s">
        <v>349</v>
      </c>
      <c r="AH128" s="30">
        <v>510202721</v>
      </c>
      <c r="AI128" s="39" t="s">
        <v>41</v>
      </c>
    </row>
    <row r="129" spans="1:35" s="128" customFormat="1" ht="20.100000000000001" customHeight="1" x14ac:dyDescent="0.2">
      <c r="A129" s="131"/>
      <c r="B129" s="131"/>
      <c r="C129" s="131" t="s">
        <v>361</v>
      </c>
      <c r="D129" s="131" t="s">
        <v>146</v>
      </c>
      <c r="E129" s="131">
        <v>22359</v>
      </c>
      <c r="F129" s="131" t="s">
        <v>179</v>
      </c>
      <c r="G129" s="39" t="s">
        <v>186</v>
      </c>
      <c r="H129" s="39">
        <v>36</v>
      </c>
      <c r="I129" s="132">
        <v>44682</v>
      </c>
      <c r="J129" s="165">
        <v>44926</v>
      </c>
      <c r="K129" s="104" t="s">
        <v>182</v>
      </c>
      <c r="L129" s="166">
        <v>32.58</v>
      </c>
      <c r="M129" s="164">
        <v>62.31</v>
      </c>
      <c r="N129" s="164">
        <v>78.489999999999995</v>
      </c>
      <c r="O129" s="164">
        <v>95.35</v>
      </c>
      <c r="P129" s="164">
        <v>102.91</v>
      </c>
      <c r="Q129" s="177">
        <v>1.79</v>
      </c>
      <c r="R129" s="177">
        <v>54.45</v>
      </c>
      <c r="S129" s="177"/>
      <c r="T129" s="177"/>
      <c r="U129" s="177">
        <v>3.07</v>
      </c>
      <c r="V129" s="177">
        <v>93.39</v>
      </c>
      <c r="W129" s="177">
        <v>4.4800000000000004</v>
      </c>
      <c r="X129" s="177">
        <f>W129*30.42</f>
        <v>136.28160000000003</v>
      </c>
      <c r="Y129" s="296"/>
      <c r="Z129" s="296"/>
      <c r="AA129" s="164">
        <v>37</v>
      </c>
      <c r="AB129" s="164">
        <v>1125.54</v>
      </c>
      <c r="AC129" s="164">
        <v>32.270000000000003</v>
      </c>
      <c r="AD129" s="177">
        <v>981.65</v>
      </c>
      <c r="AE129" s="164">
        <v>17.260000000000002</v>
      </c>
      <c r="AF129" s="214">
        <v>16.579999999999998</v>
      </c>
      <c r="AG129" s="77">
        <v>504.36</v>
      </c>
      <c r="AH129" s="30">
        <v>512107400</v>
      </c>
      <c r="AI129" s="39" t="s">
        <v>41</v>
      </c>
    </row>
    <row r="130" spans="1:35" s="128" customFormat="1" ht="20.100000000000001" customHeight="1" x14ac:dyDescent="0.2">
      <c r="A130" s="131"/>
      <c r="B130" s="131"/>
      <c r="C130" s="131" t="s">
        <v>247</v>
      </c>
      <c r="D130" s="131" t="s">
        <v>210</v>
      </c>
      <c r="E130" s="131">
        <v>22359</v>
      </c>
      <c r="F130" s="131" t="s">
        <v>179</v>
      </c>
      <c r="G130" s="39" t="s">
        <v>186</v>
      </c>
      <c r="H130" s="39">
        <v>97</v>
      </c>
      <c r="I130" s="149">
        <v>44562</v>
      </c>
      <c r="J130" s="162">
        <v>44926</v>
      </c>
      <c r="K130" s="149" t="s">
        <v>182</v>
      </c>
      <c r="L130" s="167">
        <v>26.53</v>
      </c>
      <c r="M130" s="168">
        <v>53.53</v>
      </c>
      <c r="N130" s="168">
        <v>69.709999999999994</v>
      </c>
      <c r="O130" s="168">
        <v>86.57</v>
      </c>
      <c r="P130" s="168">
        <v>94.13</v>
      </c>
      <c r="Q130" s="177">
        <v>1.79</v>
      </c>
      <c r="R130" s="177">
        <v>54.45</v>
      </c>
      <c r="S130" s="177">
        <v>0.99</v>
      </c>
      <c r="T130" s="177">
        <v>30.12</v>
      </c>
      <c r="U130" s="177">
        <v>2.98</v>
      </c>
      <c r="V130" s="177">
        <v>90.65</v>
      </c>
      <c r="W130" s="177">
        <v>4.38</v>
      </c>
      <c r="X130" s="177">
        <v>133.24</v>
      </c>
      <c r="Y130" s="296"/>
      <c r="Z130" s="296"/>
      <c r="AA130" s="168">
        <v>28.22</v>
      </c>
      <c r="AB130" s="168">
        <v>858.45</v>
      </c>
      <c r="AC130" s="168">
        <v>27.67</v>
      </c>
      <c r="AD130" s="173">
        <v>841.72</v>
      </c>
      <c r="AE130" s="168">
        <v>14.8</v>
      </c>
      <c r="AF130" s="215"/>
      <c r="AG130" s="25">
        <v>633.95000000000005</v>
      </c>
      <c r="AH130" s="30">
        <v>510201161</v>
      </c>
      <c r="AI130" s="39" t="s">
        <v>41</v>
      </c>
    </row>
    <row r="131" spans="1:35" s="128" customFormat="1" ht="20.100000000000001" customHeight="1" x14ac:dyDescent="0.2">
      <c r="A131" s="131"/>
      <c r="B131" s="131"/>
      <c r="C131" s="74" t="s">
        <v>70</v>
      </c>
      <c r="D131" s="74" t="s">
        <v>211</v>
      </c>
      <c r="E131" s="74">
        <v>22391</v>
      </c>
      <c r="F131" s="74" t="s">
        <v>179</v>
      </c>
      <c r="G131" s="121" t="s">
        <v>186</v>
      </c>
      <c r="H131" s="121">
        <v>732</v>
      </c>
      <c r="I131" s="149">
        <v>44652</v>
      </c>
      <c r="J131" s="162">
        <v>45016</v>
      </c>
      <c r="K131" s="149" t="s">
        <v>182</v>
      </c>
      <c r="L131" s="167">
        <v>28.73</v>
      </c>
      <c r="M131" s="168">
        <v>59</v>
      </c>
      <c r="N131" s="168">
        <v>75.180000000000007</v>
      </c>
      <c r="O131" s="168">
        <v>92.04</v>
      </c>
      <c r="P131" s="168">
        <v>99.6</v>
      </c>
      <c r="Q131" s="177">
        <v>1.79</v>
      </c>
      <c r="R131" s="177">
        <f t="shared" ref="R131" si="45">Q131*30.42</f>
        <v>54.451800000000006</v>
      </c>
      <c r="S131" s="121"/>
      <c r="T131" s="177">
        <f t="shared" ref="T131" si="46">S131*30.42</f>
        <v>0</v>
      </c>
      <c r="U131" s="177">
        <v>2.46</v>
      </c>
      <c r="V131" s="177">
        <f>U131*30.42</f>
        <v>74.833200000000005</v>
      </c>
      <c r="W131" s="177">
        <v>3.87</v>
      </c>
      <c r="X131" s="177">
        <v>117.72540000000001</v>
      </c>
      <c r="Y131" s="296"/>
      <c r="Z131" s="296"/>
      <c r="AA131" s="168">
        <v>33.69</v>
      </c>
      <c r="AB131" s="164">
        <v>1024.8499999999999</v>
      </c>
      <c r="AC131" s="168">
        <v>29.22</v>
      </c>
      <c r="AD131" s="177">
        <v>888.87</v>
      </c>
      <c r="AE131" s="168">
        <v>16.13</v>
      </c>
      <c r="AF131" s="174"/>
      <c r="AG131" s="26">
        <v>440.79</v>
      </c>
      <c r="AH131" s="31">
        <v>510202231</v>
      </c>
      <c r="AI131" s="121" t="s">
        <v>41</v>
      </c>
    </row>
    <row r="132" spans="1:35" s="128" customFormat="1" ht="20.100000000000001" customHeight="1" x14ac:dyDescent="0.2">
      <c r="A132" s="131"/>
      <c r="B132" s="131"/>
      <c r="C132" s="74" t="s">
        <v>397</v>
      </c>
      <c r="D132" s="74" t="s">
        <v>398</v>
      </c>
      <c r="E132" s="74">
        <v>22391</v>
      </c>
      <c r="F132" s="74" t="s">
        <v>179</v>
      </c>
      <c r="G132" s="121" t="s">
        <v>186</v>
      </c>
      <c r="H132" s="121">
        <v>38</v>
      </c>
      <c r="I132" s="149">
        <v>44652</v>
      </c>
      <c r="J132" s="162">
        <v>45016</v>
      </c>
      <c r="K132" s="135" t="s">
        <v>400</v>
      </c>
      <c r="L132" s="178">
        <v>98.27</v>
      </c>
      <c r="M132" s="178">
        <v>98.27</v>
      </c>
      <c r="N132" s="178">
        <v>98.27</v>
      </c>
      <c r="O132" s="178">
        <v>98.27</v>
      </c>
      <c r="P132" s="178">
        <v>98.27</v>
      </c>
      <c r="Q132" s="177">
        <v>2.29</v>
      </c>
      <c r="R132" s="177">
        <v>69.66</v>
      </c>
      <c r="S132" s="177"/>
      <c r="T132" s="177"/>
      <c r="U132" s="177">
        <v>2.04</v>
      </c>
      <c r="V132" s="177"/>
      <c r="W132" s="177">
        <v>4.5</v>
      </c>
      <c r="X132" s="177">
        <v>136.89000000000001</v>
      </c>
      <c r="Y132" s="296"/>
      <c r="Z132" s="296"/>
      <c r="AA132" s="178"/>
      <c r="AB132" s="178"/>
      <c r="AC132" s="163">
        <v>32.69</v>
      </c>
      <c r="AD132" s="176"/>
      <c r="AE132" s="163">
        <v>17.95</v>
      </c>
      <c r="AF132" s="39"/>
      <c r="AG132" s="30"/>
      <c r="AH132" s="30">
        <v>510203118</v>
      </c>
      <c r="AI132" s="39" t="s">
        <v>41</v>
      </c>
    </row>
    <row r="133" spans="1:35" s="128" customFormat="1" ht="20.100000000000001" customHeight="1" x14ac:dyDescent="0.2">
      <c r="A133" s="131"/>
      <c r="B133" s="131"/>
      <c r="C133" s="74" t="s">
        <v>147</v>
      </c>
      <c r="D133" s="74" t="s">
        <v>71</v>
      </c>
      <c r="E133" s="74">
        <v>22391</v>
      </c>
      <c r="F133" s="74" t="s">
        <v>179</v>
      </c>
      <c r="G133" s="121" t="s">
        <v>186</v>
      </c>
      <c r="H133" s="121">
        <v>168</v>
      </c>
      <c r="I133" s="149">
        <v>44652</v>
      </c>
      <c r="J133" s="162">
        <v>45016</v>
      </c>
      <c r="K133" s="149" t="s">
        <v>182</v>
      </c>
      <c r="L133" s="167">
        <v>26.57</v>
      </c>
      <c r="M133" s="168">
        <v>55.77</v>
      </c>
      <c r="N133" s="168">
        <v>71.95</v>
      </c>
      <c r="O133" s="168">
        <v>88.81</v>
      </c>
      <c r="P133" s="168">
        <v>96.37</v>
      </c>
      <c r="Q133" s="177">
        <v>1.79</v>
      </c>
      <c r="R133" s="177">
        <v>54.45</v>
      </c>
      <c r="S133" s="177">
        <v>0.93</v>
      </c>
      <c r="T133" s="177">
        <f t="shared" ref="T133" si="47">S133*30.42</f>
        <v>28.290600000000001</v>
      </c>
      <c r="U133" s="177">
        <v>2.14</v>
      </c>
      <c r="V133" s="177">
        <f>U133*30.42</f>
        <v>65.098800000000011</v>
      </c>
      <c r="W133" s="177">
        <v>3.74</v>
      </c>
      <c r="X133" s="177">
        <v>113.77080000000001</v>
      </c>
      <c r="Y133" s="296"/>
      <c r="Z133" s="296"/>
      <c r="AA133" s="168">
        <v>30.46</v>
      </c>
      <c r="AB133" s="164">
        <v>926.59</v>
      </c>
      <c r="AC133" s="168">
        <v>28.66</v>
      </c>
      <c r="AD133" s="177">
        <v>871.84</v>
      </c>
      <c r="AE133" s="168">
        <v>15.33</v>
      </c>
      <c r="AF133" s="174"/>
      <c r="AG133" s="26" t="s">
        <v>10</v>
      </c>
      <c r="AH133" s="31">
        <v>510200627</v>
      </c>
      <c r="AI133" s="121" t="s">
        <v>41</v>
      </c>
    </row>
    <row r="134" spans="1:35" s="128" customFormat="1" ht="20.100000000000001" customHeight="1" x14ac:dyDescent="0.2">
      <c r="A134" s="131"/>
      <c r="B134" s="131"/>
      <c r="C134" s="131" t="s">
        <v>514</v>
      </c>
      <c r="D134" s="131" t="s">
        <v>213</v>
      </c>
      <c r="E134" s="131">
        <v>22391</v>
      </c>
      <c r="F134" s="131" t="s">
        <v>179</v>
      </c>
      <c r="G134" s="39" t="s">
        <v>28</v>
      </c>
      <c r="H134" s="39">
        <v>55</v>
      </c>
      <c r="I134" s="132">
        <v>42736</v>
      </c>
      <c r="J134" s="165">
        <v>43100</v>
      </c>
      <c r="K134" s="38"/>
      <c r="L134" s="166"/>
      <c r="M134" s="164"/>
      <c r="N134" s="164"/>
      <c r="O134" s="164"/>
      <c r="P134" s="164"/>
      <c r="Q134" s="177">
        <v>1.79</v>
      </c>
      <c r="R134" s="177">
        <f t="shared" ref="R134" si="48">Q134*30.42</f>
        <v>54.451800000000006</v>
      </c>
      <c r="S134" s="177"/>
      <c r="T134" s="177"/>
      <c r="U134" s="177"/>
      <c r="V134" s="177"/>
      <c r="W134" s="177"/>
      <c r="X134" s="177"/>
      <c r="Y134" s="296"/>
      <c r="Z134" s="296"/>
      <c r="AA134" s="164"/>
      <c r="AB134" s="164"/>
      <c r="AC134" s="164"/>
      <c r="AD134" s="177"/>
      <c r="AE134" s="164"/>
      <c r="AF134" s="214"/>
      <c r="AG134" s="77"/>
      <c r="AH134" s="30">
        <v>510201252</v>
      </c>
      <c r="AI134" s="39" t="s">
        <v>41</v>
      </c>
    </row>
    <row r="135" spans="1:35" s="128" customFormat="1" ht="20.100000000000001" customHeight="1" x14ac:dyDescent="0.2">
      <c r="A135" s="131"/>
      <c r="B135" s="131"/>
      <c r="C135" s="131" t="s">
        <v>255</v>
      </c>
      <c r="D135" s="131" t="s">
        <v>256</v>
      </c>
      <c r="E135" s="131">
        <v>22391</v>
      </c>
      <c r="F135" s="131" t="s">
        <v>179</v>
      </c>
      <c r="G135" s="39" t="s">
        <v>186</v>
      </c>
      <c r="H135" s="121">
        <v>107</v>
      </c>
      <c r="I135" s="149">
        <v>44652</v>
      </c>
      <c r="J135" s="162">
        <v>45016</v>
      </c>
      <c r="K135" s="149"/>
      <c r="L135" s="167">
        <v>27.36</v>
      </c>
      <c r="M135" s="168">
        <v>55.92</v>
      </c>
      <c r="N135" s="168">
        <v>72.099999999999994</v>
      </c>
      <c r="O135" s="168">
        <v>88.96</v>
      </c>
      <c r="P135" s="168">
        <v>96.52</v>
      </c>
      <c r="Q135" s="177">
        <v>1.79</v>
      </c>
      <c r="R135" s="177">
        <v>54.45</v>
      </c>
      <c r="S135" s="177"/>
      <c r="T135" s="177"/>
      <c r="U135" s="177">
        <v>2.84</v>
      </c>
      <c r="V135" s="177">
        <v>86.39</v>
      </c>
      <c r="W135" s="177">
        <v>4.1399999999999997</v>
      </c>
      <c r="X135" s="177">
        <v>125.9388</v>
      </c>
      <c r="Y135" s="296"/>
      <c r="Z135" s="296"/>
      <c r="AA135" s="168">
        <v>30.61</v>
      </c>
      <c r="AB135" s="168">
        <v>931.16</v>
      </c>
      <c r="AC135" s="168">
        <v>27.81</v>
      </c>
      <c r="AD135" s="173">
        <v>845.98</v>
      </c>
      <c r="AE135" s="168">
        <v>14.88</v>
      </c>
      <c r="AF135" s="174"/>
      <c r="AG135" s="26">
        <v>463.45</v>
      </c>
      <c r="AH135" s="31">
        <v>510201081</v>
      </c>
      <c r="AI135" s="39" t="s">
        <v>41</v>
      </c>
    </row>
    <row r="136" spans="1:35" s="291" customFormat="1" ht="20.100000000000001" customHeight="1" x14ac:dyDescent="0.2">
      <c r="A136" s="292" t="s">
        <v>181</v>
      </c>
      <c r="B136" s="292"/>
      <c r="C136" s="293" t="s">
        <v>521</v>
      </c>
      <c r="D136" s="293" t="s">
        <v>150</v>
      </c>
      <c r="E136" s="293">
        <v>22391</v>
      </c>
      <c r="F136" s="294" t="s">
        <v>179</v>
      </c>
      <c r="G136" s="295" t="s">
        <v>28</v>
      </c>
      <c r="H136" s="297">
        <v>187</v>
      </c>
      <c r="I136" s="304">
        <v>44927</v>
      </c>
      <c r="J136" s="162">
        <v>45291</v>
      </c>
      <c r="K136" s="304" t="s">
        <v>182</v>
      </c>
      <c r="L136" s="167">
        <v>30.09</v>
      </c>
      <c r="M136" s="164">
        <v>61.78</v>
      </c>
      <c r="N136" s="164">
        <v>77.959999999999994</v>
      </c>
      <c r="O136" s="164">
        <v>94.82</v>
      </c>
      <c r="P136" s="164">
        <v>102.38</v>
      </c>
      <c r="Q136" s="296">
        <v>1.79</v>
      </c>
      <c r="R136" s="296">
        <v>54.45</v>
      </c>
      <c r="S136" s="296">
        <v>0.86</v>
      </c>
      <c r="T136" s="296">
        <v>26.16</v>
      </c>
      <c r="U136" s="296">
        <v>2.69</v>
      </c>
      <c r="V136" s="296">
        <v>81.83</v>
      </c>
      <c r="W136" s="296">
        <v>4.09</v>
      </c>
      <c r="X136" s="296">
        <v>124.4178</v>
      </c>
      <c r="Y136" s="305">
        <v>4.54</v>
      </c>
      <c r="Z136" s="305">
        <v>138.11000000000001</v>
      </c>
      <c r="AA136" s="164">
        <v>36.47</v>
      </c>
      <c r="AB136" s="164">
        <v>1109.42</v>
      </c>
      <c r="AC136" s="164">
        <v>31.1</v>
      </c>
      <c r="AD136" s="306">
        <v>946.06</v>
      </c>
      <c r="AE136" s="164">
        <v>16.82</v>
      </c>
      <c r="AF136" s="301"/>
      <c r="AG136" s="288" t="s">
        <v>348</v>
      </c>
      <c r="AH136" s="303">
        <v>510202823</v>
      </c>
      <c r="AI136" s="90" t="s">
        <v>41</v>
      </c>
    </row>
    <row r="137" spans="1:35" s="128" customFormat="1" ht="20.100000000000001" customHeight="1" x14ac:dyDescent="0.2">
      <c r="A137" s="131"/>
      <c r="B137" s="131"/>
      <c r="C137" s="131" t="s">
        <v>73</v>
      </c>
      <c r="D137" s="131" t="s">
        <v>150</v>
      </c>
      <c r="E137" s="131">
        <v>22391</v>
      </c>
      <c r="F137" s="131" t="s">
        <v>179</v>
      </c>
      <c r="G137" s="39" t="s">
        <v>28</v>
      </c>
      <c r="H137" s="192">
        <v>18</v>
      </c>
      <c r="I137" s="132">
        <v>44652</v>
      </c>
      <c r="J137" s="165">
        <v>45016</v>
      </c>
      <c r="K137" s="104" t="s">
        <v>182</v>
      </c>
      <c r="L137" s="166"/>
      <c r="M137" s="164"/>
      <c r="N137" s="164"/>
      <c r="O137" s="164"/>
      <c r="P137" s="164"/>
      <c r="Q137" s="177">
        <v>1.79</v>
      </c>
      <c r="R137" s="177">
        <f t="shared" ref="R137" si="49">Q137*30.42</f>
        <v>54.451800000000006</v>
      </c>
      <c r="S137" s="177"/>
      <c r="T137" s="177"/>
      <c r="U137" s="177"/>
      <c r="V137" s="177"/>
      <c r="W137" s="177"/>
      <c r="X137" s="177"/>
      <c r="Y137" s="296"/>
      <c r="Z137" s="296"/>
      <c r="AA137" s="164"/>
      <c r="AB137" s="164"/>
      <c r="AC137" s="164"/>
      <c r="AD137" s="177"/>
      <c r="AE137" s="164"/>
      <c r="AF137" s="209"/>
      <c r="AG137" s="76"/>
      <c r="AH137" s="31">
        <v>510202947</v>
      </c>
      <c r="AI137" s="39" t="s">
        <v>41</v>
      </c>
    </row>
    <row r="138" spans="1:35" s="128" customFormat="1" ht="20.100000000000001" customHeight="1" x14ac:dyDescent="0.2">
      <c r="A138" s="131" t="s">
        <v>181</v>
      </c>
      <c r="B138" s="131"/>
      <c r="C138" s="131" t="s">
        <v>102</v>
      </c>
      <c r="D138" s="131" t="s">
        <v>294</v>
      </c>
      <c r="E138" s="131">
        <v>22395</v>
      </c>
      <c r="F138" s="131" t="s">
        <v>179</v>
      </c>
      <c r="G138" s="39" t="s">
        <v>28</v>
      </c>
      <c r="H138" s="39">
        <v>36</v>
      </c>
      <c r="I138" s="149">
        <v>44927</v>
      </c>
      <c r="J138" s="162">
        <v>45291</v>
      </c>
      <c r="K138" s="149" t="s">
        <v>182</v>
      </c>
      <c r="L138" s="167">
        <v>32.64</v>
      </c>
      <c r="M138" s="164">
        <v>64.239999999999995</v>
      </c>
      <c r="N138" s="164">
        <v>80.42</v>
      </c>
      <c r="O138" s="164">
        <v>97.28</v>
      </c>
      <c r="P138" s="168">
        <v>104.84</v>
      </c>
      <c r="Q138" s="177">
        <v>1.79</v>
      </c>
      <c r="R138" s="177">
        <v>54.45</v>
      </c>
      <c r="S138" s="177">
        <v>0.91</v>
      </c>
      <c r="T138" s="177">
        <v>27.68</v>
      </c>
      <c r="U138" s="177">
        <v>2.33</v>
      </c>
      <c r="V138" s="177">
        <v>70.88</v>
      </c>
      <c r="W138" s="177">
        <v>3.89</v>
      </c>
      <c r="X138" s="177">
        <v>118.33380000000001</v>
      </c>
      <c r="Y138" s="296">
        <v>4.37</v>
      </c>
      <c r="Z138" s="296">
        <v>132.93540000000002</v>
      </c>
      <c r="AA138" s="168">
        <v>38.93</v>
      </c>
      <c r="AB138" s="164">
        <v>1184.2506000000001</v>
      </c>
      <c r="AC138" s="168">
        <v>27.94</v>
      </c>
      <c r="AD138" s="177">
        <v>849.93480000000011</v>
      </c>
      <c r="AE138" s="164">
        <v>14.12</v>
      </c>
      <c r="AF138" s="214"/>
      <c r="AG138" s="77" t="s">
        <v>347</v>
      </c>
      <c r="AH138" s="30">
        <v>510202696</v>
      </c>
      <c r="AI138" s="39" t="s">
        <v>41</v>
      </c>
    </row>
    <row r="139" spans="1:35" s="128" customFormat="1" ht="20.100000000000001" customHeight="1" x14ac:dyDescent="0.2">
      <c r="A139" s="131"/>
      <c r="B139" s="131"/>
      <c r="C139" s="136" t="s">
        <v>158</v>
      </c>
      <c r="D139" s="136" t="s">
        <v>74</v>
      </c>
      <c r="E139" s="136">
        <v>22395</v>
      </c>
      <c r="F139" s="137" t="s">
        <v>179</v>
      </c>
      <c r="G139" s="176" t="s">
        <v>28</v>
      </c>
      <c r="H139" s="176">
        <v>56</v>
      </c>
      <c r="I139" s="149">
        <v>44805</v>
      </c>
      <c r="J139" s="162">
        <v>45016</v>
      </c>
      <c r="K139" s="149" t="s">
        <v>182</v>
      </c>
      <c r="L139" s="167">
        <v>28.71</v>
      </c>
      <c r="M139" s="168">
        <v>60.35</v>
      </c>
      <c r="N139" s="168">
        <v>76.53</v>
      </c>
      <c r="O139" s="168">
        <v>93.39</v>
      </c>
      <c r="P139" s="168">
        <v>100.95</v>
      </c>
      <c r="Q139" s="177">
        <v>1.79</v>
      </c>
      <c r="R139" s="177">
        <v>54.45</v>
      </c>
      <c r="S139" s="177">
        <v>1.1299999999999999</v>
      </c>
      <c r="T139" s="177">
        <v>34.369999999999997</v>
      </c>
      <c r="U139" s="177">
        <v>3.37</v>
      </c>
      <c r="V139" s="177">
        <v>102.52</v>
      </c>
      <c r="W139" s="177">
        <v>4.3099999999999996</v>
      </c>
      <c r="X139" s="177">
        <v>131.11000000000001</v>
      </c>
      <c r="Y139" s="296"/>
      <c r="Z139" s="296"/>
      <c r="AA139" s="168">
        <v>35.04</v>
      </c>
      <c r="AB139" s="168">
        <v>1065.92</v>
      </c>
      <c r="AC139" s="168">
        <v>27.31</v>
      </c>
      <c r="AD139" s="173">
        <v>830.77</v>
      </c>
      <c r="AE139" s="168">
        <v>14.76</v>
      </c>
      <c r="AF139" s="172"/>
      <c r="AG139" s="75" t="s">
        <v>16</v>
      </c>
      <c r="AH139" s="228">
        <v>510201651</v>
      </c>
      <c r="AI139" s="90" t="s">
        <v>41</v>
      </c>
    </row>
    <row r="140" spans="1:35" s="128" customFormat="1" ht="20.100000000000001" customHeight="1" x14ac:dyDescent="0.2">
      <c r="A140" s="131" t="s">
        <v>181</v>
      </c>
      <c r="B140" s="131"/>
      <c r="C140" s="137" t="s">
        <v>47</v>
      </c>
      <c r="D140" s="137" t="s">
        <v>289</v>
      </c>
      <c r="E140" s="137">
        <v>22397</v>
      </c>
      <c r="F140" s="137" t="s">
        <v>179</v>
      </c>
      <c r="G140" s="176" t="s">
        <v>28</v>
      </c>
      <c r="H140" s="176">
        <v>60</v>
      </c>
      <c r="I140" s="149">
        <v>44835</v>
      </c>
      <c r="J140" s="162">
        <v>45199</v>
      </c>
      <c r="K140" s="134" t="s">
        <v>182</v>
      </c>
      <c r="L140" s="167">
        <v>28.97</v>
      </c>
      <c r="M140" s="168">
        <v>57.88</v>
      </c>
      <c r="N140" s="168">
        <v>74.06</v>
      </c>
      <c r="O140" s="168">
        <v>90.92</v>
      </c>
      <c r="P140" s="168">
        <v>98.48</v>
      </c>
      <c r="Q140" s="177">
        <v>1.79</v>
      </c>
      <c r="R140" s="177">
        <f t="shared" ref="R140" si="50">Q140*30.42</f>
        <v>54.451800000000006</v>
      </c>
      <c r="S140" s="177">
        <v>0.82</v>
      </c>
      <c r="T140" s="177">
        <v>24.94</v>
      </c>
      <c r="U140" s="177">
        <v>2.4900000000000002</v>
      </c>
      <c r="V140" s="177">
        <v>75.75</v>
      </c>
      <c r="W140" s="177">
        <v>3.48</v>
      </c>
      <c r="X140" s="177">
        <v>105.86160000000001</v>
      </c>
      <c r="Y140" s="296"/>
      <c r="Z140" s="296"/>
      <c r="AA140" s="168">
        <v>32.57</v>
      </c>
      <c r="AB140" s="168">
        <v>990.78</v>
      </c>
      <c r="AC140" s="168">
        <v>26.94</v>
      </c>
      <c r="AD140" s="173">
        <v>819.51</v>
      </c>
      <c r="AE140" s="168">
        <v>14.41</v>
      </c>
      <c r="AF140" s="172"/>
      <c r="AG140" s="75">
        <v>462.69</v>
      </c>
      <c r="AH140" s="228">
        <v>510202583</v>
      </c>
      <c r="AI140" s="176" t="s">
        <v>41</v>
      </c>
    </row>
    <row r="141" spans="1:35" s="128" customFormat="1" ht="20.100000000000001" customHeight="1" x14ac:dyDescent="0.2">
      <c r="A141" s="131" t="s">
        <v>181</v>
      </c>
      <c r="B141" s="131"/>
      <c r="C141" s="131" t="s">
        <v>250</v>
      </c>
      <c r="D141" s="131" t="s">
        <v>301</v>
      </c>
      <c r="E141" s="131">
        <v>22399</v>
      </c>
      <c r="F141" s="131" t="s">
        <v>179</v>
      </c>
      <c r="G141" s="39" t="s">
        <v>186</v>
      </c>
      <c r="H141" s="39">
        <v>146</v>
      </c>
      <c r="I141" s="132">
        <v>44927</v>
      </c>
      <c r="J141" s="165">
        <v>45291</v>
      </c>
      <c r="K141" s="104" t="s">
        <v>182</v>
      </c>
      <c r="L141" s="166">
        <v>28.69</v>
      </c>
      <c r="M141" s="170">
        <v>62.71</v>
      </c>
      <c r="N141" s="170">
        <v>78.89</v>
      </c>
      <c r="O141" s="170">
        <v>95.75</v>
      </c>
      <c r="P141" s="170">
        <v>103.31</v>
      </c>
      <c r="Q141" s="177">
        <v>1.79</v>
      </c>
      <c r="R141" s="177">
        <v>54.45</v>
      </c>
      <c r="S141" s="177">
        <v>0.75</v>
      </c>
      <c r="T141" s="177">
        <v>22.82</v>
      </c>
      <c r="U141" s="177">
        <v>2.11</v>
      </c>
      <c r="V141" s="177">
        <v>64.19</v>
      </c>
      <c r="W141" s="177">
        <v>3.49</v>
      </c>
      <c r="X141" s="177">
        <v>106.16580000000002</v>
      </c>
      <c r="Y141" s="296">
        <v>4.12</v>
      </c>
      <c r="Z141" s="296">
        <v>125.33040000000001</v>
      </c>
      <c r="AA141" s="170">
        <v>37.4</v>
      </c>
      <c r="AB141" s="170">
        <v>1137.7080000000001</v>
      </c>
      <c r="AC141" s="170">
        <v>29.8</v>
      </c>
      <c r="AD141" s="175">
        <v>906.51600000000008</v>
      </c>
      <c r="AE141" s="170">
        <v>15.81</v>
      </c>
      <c r="AF141" s="215"/>
      <c r="AG141" s="25">
        <v>384.51</v>
      </c>
      <c r="AH141" s="30">
        <v>510200488</v>
      </c>
      <c r="AI141" s="39" t="s">
        <v>41</v>
      </c>
    </row>
    <row r="142" spans="1:35" s="128" customFormat="1" ht="20.100000000000001" customHeight="1" x14ac:dyDescent="0.2">
      <c r="A142" s="131"/>
      <c r="B142" s="131"/>
      <c r="C142" s="131" t="s">
        <v>302</v>
      </c>
      <c r="D142" s="131" t="s">
        <v>37</v>
      </c>
      <c r="E142" s="131">
        <v>22415</v>
      </c>
      <c r="F142" s="131" t="s">
        <v>179</v>
      </c>
      <c r="G142" s="39" t="s">
        <v>186</v>
      </c>
      <c r="H142" s="39">
        <v>142</v>
      </c>
      <c r="I142" s="149">
        <v>44652</v>
      </c>
      <c r="J142" s="162">
        <v>45016</v>
      </c>
      <c r="K142" s="134" t="s">
        <v>182</v>
      </c>
      <c r="L142" s="167">
        <v>27.73</v>
      </c>
      <c r="M142" s="168">
        <v>56.98</v>
      </c>
      <c r="N142" s="168">
        <v>73.16</v>
      </c>
      <c r="O142" s="168">
        <v>90.02</v>
      </c>
      <c r="P142" s="168">
        <v>97.58</v>
      </c>
      <c r="Q142" s="177">
        <v>1.79</v>
      </c>
      <c r="R142" s="177">
        <v>54.45</v>
      </c>
      <c r="S142" s="177">
        <v>0.76</v>
      </c>
      <c r="T142" s="177">
        <v>23.12</v>
      </c>
      <c r="U142" s="177">
        <v>2.31</v>
      </c>
      <c r="V142" s="177">
        <v>70.27</v>
      </c>
      <c r="W142" s="177">
        <v>3.22</v>
      </c>
      <c r="X142" s="177">
        <v>97.95</v>
      </c>
      <c r="Y142" s="296"/>
      <c r="Z142" s="296"/>
      <c r="AA142" s="168">
        <v>31.67</v>
      </c>
      <c r="AB142" s="168">
        <v>963.4</v>
      </c>
      <c r="AC142" s="168">
        <v>28.85</v>
      </c>
      <c r="AD142" s="173">
        <v>877.62</v>
      </c>
      <c r="AE142" s="168">
        <v>15.38</v>
      </c>
      <c r="AF142" s="215"/>
      <c r="AG142" s="25"/>
      <c r="AH142" s="30">
        <v>510200649</v>
      </c>
      <c r="AI142" s="39" t="s">
        <v>41</v>
      </c>
    </row>
    <row r="143" spans="1:35" s="128" customFormat="1" ht="20.100000000000001" customHeight="1" x14ac:dyDescent="0.2">
      <c r="A143" s="131"/>
      <c r="B143" s="131"/>
      <c r="C143" s="74" t="s">
        <v>417</v>
      </c>
      <c r="D143" s="131" t="s">
        <v>303</v>
      </c>
      <c r="E143" s="131">
        <v>22419</v>
      </c>
      <c r="F143" s="131" t="s">
        <v>179</v>
      </c>
      <c r="G143" s="39" t="s">
        <v>28</v>
      </c>
      <c r="H143" s="39">
        <v>120</v>
      </c>
      <c r="I143" s="132">
        <v>44562</v>
      </c>
      <c r="J143" s="165">
        <v>44865</v>
      </c>
      <c r="K143" s="132" t="s">
        <v>182</v>
      </c>
      <c r="L143" s="166">
        <v>24.82</v>
      </c>
      <c r="M143" s="170">
        <v>47.25</v>
      </c>
      <c r="N143" s="170">
        <v>63.43</v>
      </c>
      <c r="O143" s="170">
        <v>80.290000000000006</v>
      </c>
      <c r="P143" s="170">
        <v>87.85</v>
      </c>
      <c r="Q143" s="177">
        <v>1.79</v>
      </c>
      <c r="R143" s="177">
        <f t="shared" ref="R143" si="51">Q143*30.42</f>
        <v>54.451800000000006</v>
      </c>
      <c r="S143" s="177">
        <v>0.62</v>
      </c>
      <c r="T143" s="177">
        <v>18.86</v>
      </c>
      <c r="U143" s="177">
        <v>1.99</v>
      </c>
      <c r="V143" s="177">
        <f>U143*30.42</f>
        <v>60.535800000000002</v>
      </c>
      <c r="W143" s="177">
        <v>2.93</v>
      </c>
      <c r="X143" s="177">
        <v>89.13</v>
      </c>
      <c r="Y143" s="296"/>
      <c r="Z143" s="296"/>
      <c r="AA143" s="170">
        <v>21.94</v>
      </c>
      <c r="AB143" s="170">
        <f t="shared" ref="AB143" si="52">AA143*30.42</f>
        <v>667.41480000000013</v>
      </c>
      <c r="AC143" s="170">
        <v>26.23</v>
      </c>
      <c r="AD143" s="175">
        <f t="shared" ref="AD143" si="53">AC143*30.42</f>
        <v>797.91660000000002</v>
      </c>
      <c r="AE143" s="170">
        <v>14.03</v>
      </c>
      <c r="AF143" s="214"/>
      <c r="AG143" s="25">
        <v>609.91999999999996</v>
      </c>
      <c r="AH143" s="30">
        <v>510204299</v>
      </c>
      <c r="AI143" s="39" t="s">
        <v>39</v>
      </c>
    </row>
    <row r="144" spans="1:35" s="128" customFormat="1" ht="20.100000000000001" customHeight="1" x14ac:dyDescent="0.2">
      <c r="A144" s="131"/>
      <c r="B144" s="131"/>
      <c r="C144" s="74" t="s">
        <v>329</v>
      </c>
      <c r="D144" s="131" t="s">
        <v>27</v>
      </c>
      <c r="E144" s="131">
        <v>22419</v>
      </c>
      <c r="F144" s="131" t="s">
        <v>179</v>
      </c>
      <c r="G144" s="39" t="s">
        <v>180</v>
      </c>
      <c r="H144" s="39">
        <v>105</v>
      </c>
      <c r="I144" s="132">
        <v>43891</v>
      </c>
      <c r="J144" s="165">
        <v>44255</v>
      </c>
      <c r="K144" s="104" t="s">
        <v>182</v>
      </c>
      <c r="L144" s="166">
        <v>23.31</v>
      </c>
      <c r="M144" s="170">
        <v>46.75</v>
      </c>
      <c r="N144" s="170">
        <v>62.93</v>
      </c>
      <c r="O144" s="170">
        <v>79.790000000000006</v>
      </c>
      <c r="P144" s="170">
        <v>87.35</v>
      </c>
      <c r="Q144" s="177">
        <v>1.79</v>
      </c>
      <c r="R144" s="177">
        <v>54.45</v>
      </c>
      <c r="S144" s="177">
        <v>0.8</v>
      </c>
      <c r="T144" s="177">
        <v>24.34</v>
      </c>
      <c r="U144" s="177">
        <v>0</v>
      </c>
      <c r="V144" s="177">
        <v>0</v>
      </c>
      <c r="W144" s="177"/>
      <c r="X144" s="177"/>
      <c r="Y144" s="296"/>
      <c r="Z144" s="296"/>
      <c r="AA144" s="170">
        <v>21.44</v>
      </c>
      <c r="AB144" s="170">
        <v>652.20000000000005</v>
      </c>
      <c r="AC144" s="170">
        <v>24.11</v>
      </c>
      <c r="AD144" s="175">
        <v>733.43</v>
      </c>
      <c r="AE144" s="170">
        <v>12.9</v>
      </c>
      <c r="AF144" s="214" t="s">
        <v>550</v>
      </c>
      <c r="AG144" s="77" t="s">
        <v>551</v>
      </c>
      <c r="AH144" s="30">
        <v>510202128</v>
      </c>
      <c r="AI144" s="39" t="s">
        <v>39</v>
      </c>
    </row>
    <row r="145" spans="1:36" s="128" customFormat="1" ht="20.100000000000001" customHeight="1" x14ac:dyDescent="0.2">
      <c r="A145" s="131"/>
      <c r="B145" s="131"/>
      <c r="C145" s="74" t="s">
        <v>369</v>
      </c>
      <c r="D145" s="131" t="s">
        <v>370</v>
      </c>
      <c r="E145" s="131">
        <v>22453</v>
      </c>
      <c r="F145" s="131" t="s">
        <v>179</v>
      </c>
      <c r="G145" s="39" t="s">
        <v>293</v>
      </c>
      <c r="H145" s="39">
        <v>35</v>
      </c>
      <c r="I145" s="132">
        <v>44287</v>
      </c>
      <c r="J145" s="165">
        <v>44316</v>
      </c>
      <c r="K145" s="104" t="s">
        <v>182</v>
      </c>
      <c r="L145" s="166">
        <v>26.71</v>
      </c>
      <c r="M145" s="170">
        <v>46.11</v>
      </c>
      <c r="N145" s="170">
        <v>62.29</v>
      </c>
      <c r="O145" s="170">
        <v>79.150000000000006</v>
      </c>
      <c r="P145" s="170">
        <v>86.71</v>
      </c>
      <c r="Q145" s="177">
        <v>1.79</v>
      </c>
      <c r="R145" s="177">
        <v>54.45</v>
      </c>
      <c r="S145" s="177"/>
      <c r="T145" s="177"/>
      <c r="U145" s="177">
        <v>2.98</v>
      </c>
      <c r="V145" s="177">
        <f>U145*30.42</f>
        <v>90.651600000000002</v>
      </c>
      <c r="W145" s="177">
        <v>4.8600000000000003</v>
      </c>
      <c r="X145" s="177">
        <v>147.84</v>
      </c>
      <c r="Y145" s="296"/>
      <c r="Z145" s="296"/>
      <c r="AA145" s="170">
        <v>20.8</v>
      </c>
      <c r="AB145" s="170">
        <v>632.74</v>
      </c>
      <c r="AC145" s="170">
        <v>23.31</v>
      </c>
      <c r="AD145" s="175">
        <v>709.09</v>
      </c>
      <c r="AE145" s="170">
        <v>12.47</v>
      </c>
      <c r="AF145" s="214"/>
      <c r="AG145" s="25"/>
      <c r="AH145" s="30">
        <v>510204153</v>
      </c>
      <c r="AI145" s="39" t="s">
        <v>39</v>
      </c>
      <c r="AJ145" s="5"/>
    </row>
    <row r="146" spans="1:36" s="128" customFormat="1" ht="20.100000000000001" customHeight="1" x14ac:dyDescent="0.2">
      <c r="A146" s="131" t="s">
        <v>181</v>
      </c>
      <c r="B146" s="131"/>
      <c r="C146" s="74" t="s">
        <v>343</v>
      </c>
      <c r="D146" s="131" t="s">
        <v>345</v>
      </c>
      <c r="E146" s="131">
        <v>22453</v>
      </c>
      <c r="F146" s="131" t="s">
        <v>179</v>
      </c>
      <c r="G146" s="39" t="s">
        <v>28</v>
      </c>
      <c r="H146" s="39">
        <v>82</v>
      </c>
      <c r="I146" s="132">
        <v>44805</v>
      </c>
      <c r="J146" s="165">
        <v>44957</v>
      </c>
      <c r="K146" s="104" t="s">
        <v>182</v>
      </c>
      <c r="L146" s="166">
        <v>27.93</v>
      </c>
      <c r="M146" s="170">
        <v>59.08</v>
      </c>
      <c r="N146" s="170">
        <v>75.260000000000005</v>
      </c>
      <c r="O146" s="170">
        <v>92.12</v>
      </c>
      <c r="P146" s="170">
        <v>99.68</v>
      </c>
      <c r="Q146" s="177">
        <v>1.79</v>
      </c>
      <c r="R146" s="177">
        <f t="shared" ref="R146" si="54">Q146*30.42</f>
        <v>54.451800000000006</v>
      </c>
      <c r="S146" s="177">
        <v>0.77</v>
      </c>
      <c r="T146" s="177">
        <v>23.42</v>
      </c>
      <c r="U146" s="177">
        <v>2.31</v>
      </c>
      <c r="V146" s="177">
        <f>U146*30.42</f>
        <v>70.270200000000003</v>
      </c>
      <c r="W146" s="177">
        <v>2.97</v>
      </c>
      <c r="X146" s="177">
        <v>90.35</v>
      </c>
      <c r="Y146" s="296"/>
      <c r="Z146" s="296"/>
      <c r="AA146" s="170">
        <v>33.770000000000003</v>
      </c>
      <c r="AB146" s="170">
        <v>1027.28</v>
      </c>
      <c r="AC146" s="170">
        <v>26.86</v>
      </c>
      <c r="AD146" s="174">
        <f>AC146*30.42</f>
        <v>817.08120000000008</v>
      </c>
      <c r="AE146" s="170">
        <v>14.37</v>
      </c>
      <c r="AF146" s="174"/>
      <c r="AG146" s="25">
        <v>593.19000000000005</v>
      </c>
      <c r="AH146" s="30">
        <v>510204028</v>
      </c>
      <c r="AI146" s="39" t="s">
        <v>39</v>
      </c>
      <c r="AJ146" s="5"/>
    </row>
    <row r="147" spans="1:36" s="128" customFormat="1" ht="20.100000000000001" customHeight="1" x14ac:dyDescent="0.2">
      <c r="A147" s="131"/>
      <c r="B147" s="131"/>
      <c r="C147" s="74" t="s">
        <v>596</v>
      </c>
      <c r="D147" s="131" t="s">
        <v>31</v>
      </c>
      <c r="E147" s="131">
        <v>22455</v>
      </c>
      <c r="F147" s="131" t="s">
        <v>179</v>
      </c>
      <c r="G147" s="39" t="s">
        <v>28</v>
      </c>
      <c r="H147" s="39">
        <v>51</v>
      </c>
      <c r="I147" s="132">
        <v>44562</v>
      </c>
      <c r="J147" s="165">
        <v>44926</v>
      </c>
      <c r="K147" s="132" t="s">
        <v>182</v>
      </c>
      <c r="L147" s="166">
        <v>26.99</v>
      </c>
      <c r="M147" s="170">
        <v>51.06</v>
      </c>
      <c r="N147" s="170">
        <v>67.239999999999995</v>
      </c>
      <c r="O147" s="170">
        <v>84.1</v>
      </c>
      <c r="P147" s="170">
        <v>91.66</v>
      </c>
      <c r="Q147" s="177">
        <v>1.79</v>
      </c>
      <c r="R147" s="177">
        <v>54.45</v>
      </c>
      <c r="S147" s="177">
        <v>0.78</v>
      </c>
      <c r="T147" s="177">
        <v>23.73</v>
      </c>
      <c r="U147" s="177">
        <v>2.29</v>
      </c>
      <c r="V147" s="177">
        <v>69.661799999999999</v>
      </c>
      <c r="W147" s="177">
        <v>3.63</v>
      </c>
      <c r="X147" s="177">
        <v>110.42</v>
      </c>
      <c r="Y147" s="296"/>
      <c r="Z147" s="296"/>
      <c r="AA147" s="170">
        <v>25.75</v>
      </c>
      <c r="AB147" s="170">
        <v>783.32</v>
      </c>
      <c r="AC147" s="170">
        <v>27.52</v>
      </c>
      <c r="AD147" s="174">
        <v>837.16</v>
      </c>
      <c r="AE147" s="170">
        <v>14.56</v>
      </c>
      <c r="AF147" s="214"/>
      <c r="AG147" s="77">
        <v>591.66999999999996</v>
      </c>
      <c r="AH147" s="30">
        <v>510201105</v>
      </c>
      <c r="AI147" s="39" t="s">
        <v>39</v>
      </c>
      <c r="AJ147" s="5"/>
    </row>
    <row r="148" spans="1:36" s="128" customFormat="1" ht="20.100000000000001" customHeight="1" x14ac:dyDescent="0.2">
      <c r="A148" s="131" t="s">
        <v>181</v>
      </c>
      <c r="B148" s="131"/>
      <c r="C148" s="74" t="s">
        <v>537</v>
      </c>
      <c r="D148" s="131" t="s">
        <v>483</v>
      </c>
      <c r="E148" s="131">
        <v>22457</v>
      </c>
      <c r="F148" s="131" t="s">
        <v>179</v>
      </c>
      <c r="G148" s="39" t="s">
        <v>28</v>
      </c>
      <c r="H148" s="39">
        <v>41</v>
      </c>
      <c r="I148" s="132">
        <v>44805</v>
      </c>
      <c r="J148" s="165">
        <v>45169</v>
      </c>
      <c r="K148" s="132" t="s">
        <v>182</v>
      </c>
      <c r="L148" s="166">
        <v>25.05</v>
      </c>
      <c r="M148" s="170">
        <v>54.57</v>
      </c>
      <c r="N148" s="170">
        <v>70.75</v>
      </c>
      <c r="O148" s="170">
        <v>87.61</v>
      </c>
      <c r="P148" s="170">
        <v>95.17</v>
      </c>
      <c r="Q148" s="177">
        <v>1.79</v>
      </c>
      <c r="R148" s="177">
        <v>54.45</v>
      </c>
      <c r="S148" s="177"/>
      <c r="T148" s="177"/>
      <c r="U148" s="177">
        <v>3.25</v>
      </c>
      <c r="V148" s="177">
        <v>98.865000000000009</v>
      </c>
      <c r="W148" s="177">
        <v>4.76</v>
      </c>
      <c r="X148" s="177">
        <v>144.80000000000001</v>
      </c>
      <c r="Y148" s="296"/>
      <c r="Z148" s="296"/>
      <c r="AA148" s="170">
        <v>29.26</v>
      </c>
      <c r="AB148" s="170">
        <v>890.08920000000012</v>
      </c>
      <c r="AC148" s="170">
        <v>24.86</v>
      </c>
      <c r="AD148" s="174">
        <v>756.24120000000005</v>
      </c>
      <c r="AE148" s="170">
        <v>13.3</v>
      </c>
      <c r="AF148" s="215"/>
      <c r="AG148" s="25">
        <v>641.86</v>
      </c>
      <c r="AH148" s="30">
        <v>510201640</v>
      </c>
      <c r="AI148" s="39" t="s">
        <v>39</v>
      </c>
      <c r="AJ148" s="5"/>
    </row>
    <row r="149" spans="1:36" s="291" customFormat="1" ht="20.100000000000001" customHeight="1" x14ac:dyDescent="0.2">
      <c r="A149" s="292" t="s">
        <v>181</v>
      </c>
      <c r="B149" s="292"/>
      <c r="C149" s="74" t="s">
        <v>536</v>
      </c>
      <c r="D149" s="292" t="s">
        <v>483</v>
      </c>
      <c r="E149" s="292">
        <v>22457</v>
      </c>
      <c r="F149" s="292" t="s">
        <v>179</v>
      </c>
      <c r="G149" s="39" t="s">
        <v>28</v>
      </c>
      <c r="H149" s="39">
        <v>56</v>
      </c>
      <c r="I149" s="132">
        <v>44896</v>
      </c>
      <c r="J149" s="165">
        <v>45169</v>
      </c>
      <c r="K149" s="132"/>
      <c r="L149" s="166">
        <v>43.96</v>
      </c>
      <c r="M149" s="170">
        <v>73.48</v>
      </c>
      <c r="N149" s="170">
        <v>89.66</v>
      </c>
      <c r="O149" s="170">
        <v>106.52</v>
      </c>
      <c r="P149" s="170">
        <v>114.08</v>
      </c>
      <c r="Q149" s="306">
        <v>1.79</v>
      </c>
      <c r="R149" s="306">
        <v>54.451800000000006</v>
      </c>
      <c r="S149" s="306"/>
      <c r="T149" s="306"/>
      <c r="U149" s="306">
        <v>3.25</v>
      </c>
      <c r="V149" s="306">
        <v>98.865000000000009</v>
      </c>
      <c r="W149" s="306">
        <v>4.76</v>
      </c>
      <c r="X149" s="306">
        <v>144.80000000000001</v>
      </c>
      <c r="Y149" s="306"/>
      <c r="Z149" s="306"/>
      <c r="AA149" s="170">
        <v>48.17</v>
      </c>
      <c r="AB149" s="170">
        <v>1465.3314</v>
      </c>
      <c r="AC149" s="170">
        <v>24.86</v>
      </c>
      <c r="AD149" s="174">
        <v>756.24120000000005</v>
      </c>
      <c r="AE149" s="170">
        <v>13.3</v>
      </c>
      <c r="AF149" s="215"/>
      <c r="AG149" s="25">
        <v>641.86</v>
      </c>
      <c r="AH149" s="30">
        <v>510201640</v>
      </c>
      <c r="AI149" s="39" t="s">
        <v>39</v>
      </c>
    </row>
    <row r="150" spans="1:36" s="128" customFormat="1" ht="20.100000000000001" customHeight="1" x14ac:dyDescent="0.2">
      <c r="A150" s="131"/>
      <c r="B150" s="131"/>
      <c r="C150" s="74" t="s">
        <v>607</v>
      </c>
      <c r="D150" s="131" t="s">
        <v>274</v>
      </c>
      <c r="E150" s="131">
        <v>22457</v>
      </c>
      <c r="F150" s="131" t="s">
        <v>179</v>
      </c>
      <c r="G150" s="39" t="s">
        <v>216</v>
      </c>
      <c r="H150" s="39">
        <v>129</v>
      </c>
      <c r="I150" s="149">
        <v>44621</v>
      </c>
      <c r="J150" s="162">
        <v>44985</v>
      </c>
      <c r="K150" s="149" t="s">
        <v>182</v>
      </c>
      <c r="L150" s="167">
        <v>35.79</v>
      </c>
      <c r="M150" s="168">
        <v>64.34</v>
      </c>
      <c r="N150" s="168">
        <v>85.52</v>
      </c>
      <c r="O150" s="168">
        <v>102.38</v>
      </c>
      <c r="P150" s="168">
        <v>109.94</v>
      </c>
      <c r="Q150" s="177">
        <v>1.79</v>
      </c>
      <c r="R150" s="177">
        <v>54.45</v>
      </c>
      <c r="S150" s="177">
        <v>0.81</v>
      </c>
      <c r="T150" s="177">
        <v>24.64</v>
      </c>
      <c r="U150" s="177">
        <v>2.4900000000000002</v>
      </c>
      <c r="V150" s="177">
        <v>75.745800000000017</v>
      </c>
      <c r="W150" s="177">
        <v>3.7</v>
      </c>
      <c r="X150" s="177">
        <v>112.55</v>
      </c>
      <c r="Y150" s="296"/>
      <c r="Z150" s="296"/>
      <c r="AA150" s="168">
        <v>39.08</v>
      </c>
      <c r="AB150" s="168">
        <v>1188.81</v>
      </c>
      <c r="AC150" s="168">
        <v>24.51</v>
      </c>
      <c r="AD150" s="172">
        <v>745.59</v>
      </c>
      <c r="AE150" s="168">
        <v>13.11</v>
      </c>
      <c r="AF150" s="215">
        <v>20.149999999999999</v>
      </c>
      <c r="AG150" s="25">
        <v>612.96</v>
      </c>
      <c r="AH150" s="30">
        <v>510200400</v>
      </c>
      <c r="AI150" s="39" t="s">
        <v>39</v>
      </c>
    </row>
    <row r="151" spans="1:36" s="128" customFormat="1" ht="20.100000000000001" customHeight="1" x14ac:dyDescent="0.2">
      <c r="A151" s="131"/>
      <c r="B151" s="131"/>
      <c r="C151" s="74" t="s">
        <v>30</v>
      </c>
      <c r="D151" s="74" t="s">
        <v>585</v>
      </c>
      <c r="E151" s="74">
        <v>22459</v>
      </c>
      <c r="F151" s="74" t="s">
        <v>179</v>
      </c>
      <c r="G151" s="121" t="s">
        <v>186</v>
      </c>
      <c r="H151" s="121">
        <v>120</v>
      </c>
      <c r="I151" s="149">
        <v>44652</v>
      </c>
      <c r="J151" s="162">
        <v>45016</v>
      </c>
      <c r="K151" s="134" t="s">
        <v>182</v>
      </c>
      <c r="L151" s="167">
        <v>28.4</v>
      </c>
      <c r="M151" s="168">
        <v>58.16</v>
      </c>
      <c r="N151" s="168">
        <v>74.34</v>
      </c>
      <c r="O151" s="168">
        <v>91.2</v>
      </c>
      <c r="P151" s="168">
        <v>98.76</v>
      </c>
      <c r="Q151" s="177">
        <v>1.79</v>
      </c>
      <c r="R151" s="177">
        <v>54.45</v>
      </c>
      <c r="S151" s="177" t="s">
        <v>552</v>
      </c>
      <c r="T151" s="177">
        <v>25.86</v>
      </c>
      <c r="U151" s="177">
        <v>2.42</v>
      </c>
      <c r="V151" s="177">
        <v>73.616399999999999</v>
      </c>
      <c r="W151" s="177">
        <v>3.7</v>
      </c>
      <c r="X151" s="177">
        <v>112.55</v>
      </c>
      <c r="Y151" s="296"/>
      <c r="Z151" s="296"/>
      <c r="AA151" s="168">
        <v>32.85</v>
      </c>
      <c r="AB151" s="168">
        <v>999.3</v>
      </c>
      <c r="AC151" s="168">
        <v>29.9</v>
      </c>
      <c r="AD151" s="173">
        <v>909.56</v>
      </c>
      <c r="AE151" s="168">
        <v>16</v>
      </c>
      <c r="AF151" s="174">
        <v>19.82</v>
      </c>
      <c r="AG151" s="26">
        <v>602.91999999999996</v>
      </c>
      <c r="AH151" s="31">
        <v>510200569</v>
      </c>
      <c r="AI151" s="121" t="s">
        <v>39</v>
      </c>
    </row>
    <row r="152" spans="1:36" s="128" customFormat="1" ht="20.100000000000001" customHeight="1" x14ac:dyDescent="0.2">
      <c r="A152" s="131"/>
      <c r="B152" s="131"/>
      <c r="C152" s="74" t="s">
        <v>492</v>
      </c>
      <c r="D152" s="131" t="s">
        <v>285</v>
      </c>
      <c r="E152" s="131">
        <v>22459</v>
      </c>
      <c r="F152" s="131" t="s">
        <v>179</v>
      </c>
      <c r="G152" s="39" t="s">
        <v>186</v>
      </c>
      <c r="H152" s="39">
        <v>60</v>
      </c>
      <c r="I152" s="132">
        <v>43435</v>
      </c>
      <c r="J152" s="165">
        <v>43799</v>
      </c>
      <c r="K152" s="104" t="s">
        <v>182</v>
      </c>
      <c r="L152" s="166">
        <v>25.8</v>
      </c>
      <c r="M152" s="170">
        <v>49.85</v>
      </c>
      <c r="N152" s="170">
        <v>66.03</v>
      </c>
      <c r="O152" s="170">
        <v>82.89</v>
      </c>
      <c r="P152" s="170">
        <v>90.45</v>
      </c>
      <c r="Q152" s="177">
        <v>1.79</v>
      </c>
      <c r="R152" s="177">
        <v>54.45</v>
      </c>
      <c r="S152" s="177"/>
      <c r="T152" s="177"/>
      <c r="U152" s="177">
        <v>2.78</v>
      </c>
      <c r="V152" s="177">
        <f>U152*30.42</f>
        <v>84.567599999999999</v>
      </c>
      <c r="W152" s="177">
        <v>3.82</v>
      </c>
      <c r="X152" s="177">
        <v>116.2</v>
      </c>
      <c r="Y152" s="296"/>
      <c r="Z152" s="296"/>
      <c r="AA152" s="170">
        <v>24.54</v>
      </c>
      <c r="AB152" s="170">
        <v>746.51</v>
      </c>
      <c r="AC152" s="170">
        <v>26.24</v>
      </c>
      <c r="AD152" s="175">
        <v>798.22</v>
      </c>
      <c r="AE152" s="170">
        <v>13.77</v>
      </c>
      <c r="AF152" s="215"/>
      <c r="AG152" s="25">
        <v>534.17999999999995</v>
      </c>
      <c r="AH152" s="30">
        <v>510201639</v>
      </c>
      <c r="AI152" s="39" t="s">
        <v>39</v>
      </c>
      <c r="AJ152" s="5"/>
    </row>
    <row r="153" spans="1:36" s="128" customFormat="1" ht="20.100000000000001" customHeight="1" x14ac:dyDescent="0.2">
      <c r="A153" s="131"/>
      <c r="B153" s="131"/>
      <c r="C153" s="74" t="s">
        <v>472</v>
      </c>
      <c r="D153" s="131" t="s">
        <v>285</v>
      </c>
      <c r="E153" s="131">
        <v>22459</v>
      </c>
      <c r="F153" s="131" t="s">
        <v>179</v>
      </c>
      <c r="G153" s="39" t="s">
        <v>186</v>
      </c>
      <c r="H153" s="39">
        <v>10</v>
      </c>
      <c r="I153" s="132">
        <v>43435</v>
      </c>
      <c r="J153" s="165">
        <v>43799</v>
      </c>
      <c r="K153" s="104"/>
      <c r="L153" s="166">
        <v>37.49</v>
      </c>
      <c r="M153" s="170">
        <v>61.96</v>
      </c>
      <c r="N153" s="170">
        <v>78.14</v>
      </c>
      <c r="O153" s="170">
        <v>95</v>
      </c>
      <c r="P153" s="170">
        <v>102.56</v>
      </c>
      <c r="Q153" s="177">
        <v>1.79</v>
      </c>
      <c r="R153" s="177">
        <v>54.45</v>
      </c>
      <c r="S153" s="177"/>
      <c r="T153" s="177"/>
      <c r="U153" s="177">
        <v>2.78</v>
      </c>
      <c r="V153" s="177">
        <f>U153*30.42</f>
        <v>84.567599999999999</v>
      </c>
      <c r="W153" s="177">
        <v>3.82</v>
      </c>
      <c r="X153" s="177">
        <v>116.2</v>
      </c>
      <c r="Y153" s="296"/>
      <c r="Z153" s="296"/>
      <c r="AA153" s="170">
        <v>36.65</v>
      </c>
      <c r="AB153" s="170">
        <v>1114.8900000000001</v>
      </c>
      <c r="AC153" s="170">
        <v>26.24</v>
      </c>
      <c r="AD153" s="175">
        <v>798.22</v>
      </c>
      <c r="AE153" s="170">
        <v>13.77</v>
      </c>
      <c r="AF153" s="215"/>
      <c r="AG153" s="25">
        <v>534.17999999999995</v>
      </c>
      <c r="AH153" s="30">
        <v>510204507</v>
      </c>
      <c r="AI153" s="39" t="s">
        <v>39</v>
      </c>
      <c r="AJ153" s="5"/>
    </row>
    <row r="154" spans="1:36" s="128" customFormat="1" ht="20.100000000000001" customHeight="1" x14ac:dyDescent="0.2">
      <c r="A154" s="131"/>
      <c r="B154" s="131"/>
      <c r="C154" s="74" t="s">
        <v>473</v>
      </c>
      <c r="D154" s="131" t="s">
        <v>285</v>
      </c>
      <c r="E154" s="131">
        <v>22459</v>
      </c>
      <c r="F154" s="131" t="s">
        <v>179</v>
      </c>
      <c r="G154" s="39" t="s">
        <v>186</v>
      </c>
      <c r="H154" s="39">
        <v>10</v>
      </c>
      <c r="I154" s="132">
        <v>43435</v>
      </c>
      <c r="J154" s="165">
        <v>43799</v>
      </c>
      <c r="K154" s="104"/>
      <c r="L154" s="166">
        <v>35.17</v>
      </c>
      <c r="M154" s="170">
        <v>59.64</v>
      </c>
      <c r="N154" s="170">
        <v>75.819999999999993</v>
      </c>
      <c r="O154" s="170">
        <v>92.68</v>
      </c>
      <c r="P154" s="170">
        <v>100.24</v>
      </c>
      <c r="Q154" s="177">
        <v>1.79</v>
      </c>
      <c r="R154" s="177">
        <f t="shared" ref="R154" si="55">Q154*30.42</f>
        <v>54.451800000000006</v>
      </c>
      <c r="S154" s="177"/>
      <c r="T154" s="177"/>
      <c r="U154" s="177">
        <v>2.78</v>
      </c>
      <c r="V154" s="177">
        <f>U154*30.42</f>
        <v>84.567599999999999</v>
      </c>
      <c r="W154" s="177">
        <v>3.82</v>
      </c>
      <c r="X154" s="177">
        <v>116.2</v>
      </c>
      <c r="Y154" s="296"/>
      <c r="Z154" s="296"/>
      <c r="AA154" s="170">
        <v>34.33</v>
      </c>
      <c r="AB154" s="170">
        <v>1044.32</v>
      </c>
      <c r="AC154" s="170">
        <v>26.24</v>
      </c>
      <c r="AD154" s="175">
        <v>798.22</v>
      </c>
      <c r="AE154" s="170">
        <v>13.77</v>
      </c>
      <c r="AF154" s="215"/>
      <c r="AG154" s="25">
        <v>534.17999999999995</v>
      </c>
      <c r="AH154" s="30">
        <v>510204518</v>
      </c>
      <c r="AI154" s="39" t="s">
        <v>39</v>
      </c>
      <c r="AJ154" s="5"/>
    </row>
    <row r="155" spans="1:36" s="128" customFormat="1" ht="20.100000000000001" customHeight="1" x14ac:dyDescent="0.2">
      <c r="A155" s="131"/>
      <c r="B155" s="131"/>
      <c r="C155" s="28" t="s">
        <v>171</v>
      </c>
      <c r="D155" s="28" t="s">
        <v>275</v>
      </c>
      <c r="E155" s="28">
        <v>22525</v>
      </c>
      <c r="F155" s="28" t="s">
        <v>179</v>
      </c>
      <c r="G155" s="171" t="s">
        <v>28</v>
      </c>
      <c r="H155" s="171">
        <v>70</v>
      </c>
      <c r="I155" s="132">
        <v>44562</v>
      </c>
      <c r="J155" s="165">
        <v>44926</v>
      </c>
      <c r="K155" s="104" t="s">
        <v>182</v>
      </c>
      <c r="L155" s="167">
        <v>29.02</v>
      </c>
      <c r="M155" s="168">
        <v>60.95</v>
      </c>
      <c r="N155" s="168">
        <v>77.13</v>
      </c>
      <c r="O155" s="168">
        <v>93.99</v>
      </c>
      <c r="P155" s="168">
        <v>101.55</v>
      </c>
      <c r="Q155" s="177">
        <v>1.79</v>
      </c>
      <c r="R155" s="177">
        <v>54.45</v>
      </c>
      <c r="S155" s="177">
        <v>0.83</v>
      </c>
      <c r="T155" s="177">
        <v>25.25</v>
      </c>
      <c r="U155" s="177">
        <v>2.44</v>
      </c>
      <c r="V155" s="177">
        <v>74.22</v>
      </c>
      <c r="W155" s="177">
        <v>3.47</v>
      </c>
      <c r="X155" s="177">
        <v>105.56</v>
      </c>
      <c r="Y155" s="296"/>
      <c r="Z155" s="296"/>
      <c r="AA155" s="168">
        <v>35.64</v>
      </c>
      <c r="AB155" s="168">
        <v>1084.17</v>
      </c>
      <c r="AC155" s="168">
        <v>29.14</v>
      </c>
      <c r="AD155" s="173">
        <v>886.44</v>
      </c>
      <c r="AE155" s="168">
        <v>15.59</v>
      </c>
      <c r="AF155" s="197">
        <v>14.23</v>
      </c>
      <c r="AG155" s="29">
        <v>432.88</v>
      </c>
      <c r="AH155" s="34">
        <v>510201127</v>
      </c>
      <c r="AI155" s="171" t="s">
        <v>41</v>
      </c>
    </row>
    <row r="156" spans="1:36" s="128" customFormat="1" ht="20.100000000000001" customHeight="1" x14ac:dyDescent="0.2">
      <c r="A156" s="131"/>
      <c r="B156" s="131"/>
      <c r="C156" s="156" t="s">
        <v>499</v>
      </c>
      <c r="D156" s="156" t="s">
        <v>23</v>
      </c>
      <c r="E156" s="156">
        <v>22525</v>
      </c>
      <c r="F156" s="156" t="s">
        <v>179</v>
      </c>
      <c r="G156" s="179" t="s">
        <v>28</v>
      </c>
      <c r="H156" s="180">
        <v>134</v>
      </c>
      <c r="I156" s="181">
        <v>44287</v>
      </c>
      <c r="J156" s="182">
        <v>44651</v>
      </c>
      <c r="K156" s="95" t="s">
        <v>182</v>
      </c>
      <c r="L156" s="183">
        <v>27.94</v>
      </c>
      <c r="M156" s="184">
        <v>50.43</v>
      </c>
      <c r="N156" s="184">
        <v>66.61</v>
      </c>
      <c r="O156" s="184">
        <v>83.47</v>
      </c>
      <c r="P156" s="184">
        <v>91.03</v>
      </c>
      <c r="Q156" s="177">
        <v>1.79</v>
      </c>
      <c r="R156" s="177">
        <v>54.45</v>
      </c>
      <c r="S156" s="207">
        <v>0.74</v>
      </c>
      <c r="T156" s="207">
        <v>22.5108</v>
      </c>
      <c r="U156" s="207">
        <v>2.54</v>
      </c>
      <c r="V156" s="207">
        <v>77.266800000000003</v>
      </c>
      <c r="W156" s="236">
        <v>3.56</v>
      </c>
      <c r="X156" s="236">
        <v>108.3</v>
      </c>
      <c r="Y156" s="236"/>
      <c r="Z156" s="236"/>
      <c r="AA156" s="184">
        <v>25.12</v>
      </c>
      <c r="AB156" s="184">
        <v>764.15</v>
      </c>
      <c r="AC156" s="184">
        <v>29.99</v>
      </c>
      <c r="AD156" s="207">
        <f>AC156*30.42</f>
        <v>912.29579999999999</v>
      </c>
      <c r="AE156" s="184">
        <v>14.99</v>
      </c>
      <c r="AF156" s="216"/>
      <c r="AG156" s="33" t="s">
        <v>246</v>
      </c>
      <c r="AH156" s="227">
        <v>510201116</v>
      </c>
      <c r="AI156" s="179" t="s">
        <v>39</v>
      </c>
    </row>
    <row r="157" spans="1:36" s="128" customFormat="1" ht="20.100000000000001" customHeight="1" x14ac:dyDescent="0.2">
      <c r="A157" s="131"/>
      <c r="B157" s="131"/>
      <c r="C157" s="74" t="s">
        <v>330</v>
      </c>
      <c r="D157" s="131" t="s">
        <v>25</v>
      </c>
      <c r="E157" s="131">
        <v>22527</v>
      </c>
      <c r="F157" s="131" t="s">
        <v>179</v>
      </c>
      <c r="G157" s="39" t="s">
        <v>180</v>
      </c>
      <c r="H157" s="39">
        <v>117</v>
      </c>
      <c r="I157" s="132">
        <v>44652</v>
      </c>
      <c r="J157" s="165">
        <v>45016</v>
      </c>
      <c r="K157" s="122" t="s">
        <v>182</v>
      </c>
      <c r="L157" s="188">
        <v>27</v>
      </c>
      <c r="M157" s="189">
        <v>57.39</v>
      </c>
      <c r="N157" s="189">
        <v>73.569999999999993</v>
      </c>
      <c r="O157" s="189">
        <v>90.43</v>
      </c>
      <c r="P157" s="189">
        <v>97.99</v>
      </c>
      <c r="Q157" s="177">
        <v>1.79</v>
      </c>
      <c r="R157" s="177">
        <f t="shared" ref="R157" si="56">Q157*30.42</f>
        <v>54.451800000000006</v>
      </c>
      <c r="S157" s="177">
        <v>0.74</v>
      </c>
      <c r="T157" s="177">
        <v>22.51</v>
      </c>
      <c r="U157" s="177">
        <v>2.25</v>
      </c>
      <c r="V157" s="177">
        <v>68.445000000000007</v>
      </c>
      <c r="W157" s="177">
        <v>3.31</v>
      </c>
      <c r="X157" s="177">
        <v>100.69</v>
      </c>
      <c r="Y157" s="296"/>
      <c r="Z157" s="296"/>
      <c r="AA157" s="189">
        <v>32.08</v>
      </c>
      <c r="AB157" s="189">
        <v>975.87</v>
      </c>
      <c r="AC157" s="189">
        <v>26.96</v>
      </c>
      <c r="AD157" s="208">
        <v>820.12</v>
      </c>
      <c r="AE157" s="189">
        <v>14.42</v>
      </c>
      <c r="AF157" s="214"/>
      <c r="AG157" s="77" t="s">
        <v>92</v>
      </c>
      <c r="AH157" s="30">
        <v>510202139</v>
      </c>
      <c r="AI157" s="39" t="s">
        <v>39</v>
      </c>
    </row>
    <row r="158" spans="1:36" s="128" customFormat="1" ht="20.100000000000001" customHeight="1" x14ac:dyDescent="0.2">
      <c r="A158" s="131" t="s">
        <v>181</v>
      </c>
      <c r="B158" s="131"/>
      <c r="C158" s="74" t="s">
        <v>207</v>
      </c>
      <c r="D158" s="35" t="s">
        <v>34</v>
      </c>
      <c r="E158" s="35">
        <v>22527</v>
      </c>
      <c r="F158" s="35" t="s">
        <v>179</v>
      </c>
      <c r="G158" s="39" t="s">
        <v>28</v>
      </c>
      <c r="H158" s="186">
        <v>90</v>
      </c>
      <c r="I158" s="315">
        <v>44866</v>
      </c>
      <c r="J158" s="326">
        <v>45230</v>
      </c>
      <c r="K158" s="316" t="s">
        <v>182</v>
      </c>
      <c r="L158" s="327">
        <v>29.24</v>
      </c>
      <c r="M158" s="328">
        <v>59.73</v>
      </c>
      <c r="N158" s="328">
        <v>75.91</v>
      </c>
      <c r="O158" s="328">
        <v>92.77</v>
      </c>
      <c r="P158" s="328">
        <v>100.33</v>
      </c>
      <c r="Q158" s="177">
        <v>1.79</v>
      </c>
      <c r="R158" s="177">
        <v>54.45</v>
      </c>
      <c r="S158" s="177">
        <v>0.73</v>
      </c>
      <c r="T158" s="177">
        <v>67.836600000000004</v>
      </c>
      <c r="U158" s="177">
        <v>2.23</v>
      </c>
      <c r="V158" s="177">
        <f>U158*30.42</f>
        <v>67.836600000000004</v>
      </c>
      <c r="W158" s="177">
        <v>3.14</v>
      </c>
      <c r="X158" s="177">
        <v>95.52</v>
      </c>
      <c r="Y158" s="296"/>
      <c r="Z158" s="296"/>
      <c r="AA158" s="328">
        <v>34.42</v>
      </c>
      <c r="AB158" s="324">
        <v>1047.0564000000002</v>
      </c>
      <c r="AC158" s="328">
        <v>24.38</v>
      </c>
      <c r="AD158" s="319">
        <v>741.63959999999997</v>
      </c>
      <c r="AE158" s="328">
        <v>13.04</v>
      </c>
      <c r="AF158" s="217"/>
      <c r="AG158" s="36">
        <v>595.02</v>
      </c>
      <c r="AH158" s="31">
        <v>510202801</v>
      </c>
      <c r="AI158" s="39" t="s">
        <v>39</v>
      </c>
    </row>
    <row r="159" spans="1:36" s="128" customFormat="1" ht="20.100000000000001" customHeight="1" x14ac:dyDescent="0.2">
      <c r="A159" s="131"/>
      <c r="B159" s="131"/>
      <c r="C159" s="74" t="s">
        <v>304</v>
      </c>
      <c r="D159" s="131" t="s">
        <v>305</v>
      </c>
      <c r="E159" s="131">
        <v>22527</v>
      </c>
      <c r="F159" s="131" t="s">
        <v>179</v>
      </c>
      <c r="G159" s="39" t="s">
        <v>180</v>
      </c>
      <c r="H159" s="39">
        <v>100</v>
      </c>
      <c r="I159" s="132">
        <v>44896</v>
      </c>
      <c r="J159" s="165">
        <v>45260</v>
      </c>
      <c r="K159" s="104" t="s">
        <v>182</v>
      </c>
      <c r="L159" s="166">
        <v>27.54</v>
      </c>
      <c r="M159" s="170">
        <v>54.26</v>
      </c>
      <c r="N159" s="170">
        <v>70.44</v>
      </c>
      <c r="O159" s="170">
        <v>87.3</v>
      </c>
      <c r="P159" s="170">
        <v>94.86</v>
      </c>
      <c r="Q159" s="177">
        <v>1.79</v>
      </c>
      <c r="R159" s="177">
        <f t="shared" ref="R159" si="57">Q159*30.42</f>
        <v>54.451800000000006</v>
      </c>
      <c r="S159" s="177"/>
      <c r="T159" s="177"/>
      <c r="U159" s="306">
        <v>2.15</v>
      </c>
      <c r="V159" s="306">
        <f>U159*30.42</f>
        <v>65.403000000000006</v>
      </c>
      <c r="W159" s="306">
        <v>3.23</v>
      </c>
      <c r="X159" s="306">
        <v>98.26</v>
      </c>
      <c r="Y159" s="296"/>
      <c r="Z159" s="296"/>
      <c r="AA159" s="170">
        <v>28.95</v>
      </c>
      <c r="AB159" s="170">
        <v>880.66</v>
      </c>
      <c r="AC159" s="170">
        <v>28.52</v>
      </c>
      <c r="AD159" s="175">
        <v>867.58</v>
      </c>
      <c r="AE159" s="170">
        <v>15.26</v>
      </c>
      <c r="AF159" s="215">
        <v>10.75</v>
      </c>
      <c r="AG159" s="25">
        <v>327.02</v>
      </c>
      <c r="AH159" s="30">
        <v>510201515</v>
      </c>
      <c r="AI159" s="39" t="s">
        <v>39</v>
      </c>
    </row>
    <row r="160" spans="1:36" s="128" customFormat="1" ht="20.100000000000001" customHeight="1" x14ac:dyDescent="0.2">
      <c r="A160" s="131"/>
      <c r="B160" s="131"/>
      <c r="C160" s="74" t="s">
        <v>586</v>
      </c>
      <c r="D160" s="131" t="s">
        <v>277</v>
      </c>
      <c r="E160" s="131">
        <v>22527</v>
      </c>
      <c r="F160" s="131" t="s">
        <v>179</v>
      </c>
      <c r="G160" s="39" t="s">
        <v>28</v>
      </c>
      <c r="H160" s="39">
        <v>78</v>
      </c>
      <c r="I160" s="149">
        <v>44378</v>
      </c>
      <c r="J160" s="162">
        <v>44742</v>
      </c>
      <c r="K160" s="149" t="s">
        <v>182</v>
      </c>
      <c r="L160" s="167">
        <v>24.35</v>
      </c>
      <c r="M160" s="164">
        <v>44.94</v>
      </c>
      <c r="N160" s="164">
        <v>61.12</v>
      </c>
      <c r="O160" s="164">
        <v>77.98</v>
      </c>
      <c r="P160" s="168">
        <v>85.54</v>
      </c>
      <c r="Q160" s="177">
        <v>1.79</v>
      </c>
      <c r="R160" s="177">
        <v>54.45</v>
      </c>
      <c r="S160" s="177">
        <v>0.8</v>
      </c>
      <c r="T160" s="177">
        <v>24.336000000000002</v>
      </c>
      <c r="U160" s="177">
        <v>2.06</v>
      </c>
      <c r="V160" s="177">
        <v>62.665200000000006</v>
      </c>
      <c r="W160" s="177">
        <v>3.43</v>
      </c>
      <c r="X160" s="177">
        <v>104.34</v>
      </c>
      <c r="Y160" s="296"/>
      <c r="Z160" s="296"/>
      <c r="AA160" s="168">
        <v>19.63</v>
      </c>
      <c r="AB160" s="167">
        <v>597.14459999999997</v>
      </c>
      <c r="AC160" s="168">
        <v>25.28</v>
      </c>
      <c r="AD160" s="172">
        <v>769.01760000000013</v>
      </c>
      <c r="AE160" s="164">
        <v>13.52</v>
      </c>
      <c r="AF160" s="214"/>
      <c r="AG160" s="77" t="s">
        <v>145</v>
      </c>
      <c r="AH160" s="37">
        <v>510203697</v>
      </c>
      <c r="AI160" s="90" t="s">
        <v>39</v>
      </c>
    </row>
    <row r="161" spans="1:35" s="128" customFormat="1" ht="20.100000000000001" customHeight="1" x14ac:dyDescent="0.2">
      <c r="A161" s="131"/>
      <c r="B161" s="131"/>
      <c r="C161" s="74" t="s">
        <v>475</v>
      </c>
      <c r="D161" s="131" t="s">
        <v>474</v>
      </c>
      <c r="E161" s="131">
        <v>22527</v>
      </c>
      <c r="F161" s="131" t="s">
        <v>179</v>
      </c>
      <c r="G161" s="39" t="s">
        <v>28</v>
      </c>
      <c r="H161" s="39">
        <v>135</v>
      </c>
      <c r="I161" s="247">
        <v>44805</v>
      </c>
      <c r="J161" s="162">
        <v>45169</v>
      </c>
      <c r="K161" s="247" t="s">
        <v>182</v>
      </c>
      <c r="L161" s="167">
        <v>27.97</v>
      </c>
      <c r="M161" s="168">
        <v>60.49</v>
      </c>
      <c r="N161" s="168">
        <v>76.67</v>
      </c>
      <c r="O161" s="168">
        <v>93.53</v>
      </c>
      <c r="P161" s="168">
        <v>101.09</v>
      </c>
      <c r="Q161" s="177">
        <v>1.79</v>
      </c>
      <c r="R161" s="177">
        <v>54.45</v>
      </c>
      <c r="S161" s="177">
        <v>0.56000000000000005</v>
      </c>
      <c r="T161" s="177">
        <v>17.04</v>
      </c>
      <c r="U161" s="177">
        <v>1.71</v>
      </c>
      <c r="V161" s="177">
        <v>52.02</v>
      </c>
      <c r="W161" s="177">
        <v>2.58</v>
      </c>
      <c r="X161" s="177">
        <v>78.48360000000001</v>
      </c>
      <c r="Y161" s="296"/>
      <c r="Z161" s="296"/>
      <c r="AA161" s="168">
        <v>35.18</v>
      </c>
      <c r="AB161" s="168">
        <v>1070.18</v>
      </c>
      <c r="AC161" s="168">
        <v>28.16</v>
      </c>
      <c r="AD161" s="173">
        <v>856.63</v>
      </c>
      <c r="AE161" s="168">
        <v>15.07</v>
      </c>
      <c r="AF161" s="215">
        <v>22.31</v>
      </c>
      <c r="AG161" s="25">
        <v>678.67</v>
      </c>
      <c r="AH161" s="30">
        <v>510204574</v>
      </c>
      <c r="AI161" s="39" t="s">
        <v>41</v>
      </c>
    </row>
    <row r="162" spans="1:35" s="128" customFormat="1" ht="20.100000000000001" customHeight="1" x14ac:dyDescent="0.2">
      <c r="A162" s="131"/>
      <c r="B162" s="131"/>
      <c r="C162" s="74" t="s">
        <v>306</v>
      </c>
      <c r="D162" s="74" t="s">
        <v>307</v>
      </c>
      <c r="E162" s="74">
        <v>22529</v>
      </c>
      <c r="F162" s="74" t="s">
        <v>179</v>
      </c>
      <c r="G162" s="121" t="s">
        <v>180</v>
      </c>
      <c r="H162" s="121">
        <v>249</v>
      </c>
      <c r="I162" s="149">
        <v>44652</v>
      </c>
      <c r="J162" s="162">
        <v>45016</v>
      </c>
      <c r="K162" s="149"/>
      <c r="L162" s="167">
        <v>26.78</v>
      </c>
      <c r="M162" s="167">
        <v>55.81</v>
      </c>
      <c r="N162" s="168">
        <v>71.989999999999995</v>
      </c>
      <c r="O162" s="168">
        <v>88.85</v>
      </c>
      <c r="P162" s="168">
        <v>96.41</v>
      </c>
      <c r="Q162" s="177">
        <v>1.79</v>
      </c>
      <c r="R162" s="177">
        <f t="shared" ref="R162" si="58">Q162*30.42</f>
        <v>54.451800000000006</v>
      </c>
      <c r="S162" s="177">
        <v>0.7</v>
      </c>
      <c r="T162" s="177">
        <v>21.294</v>
      </c>
      <c r="U162" s="177">
        <v>2.13</v>
      </c>
      <c r="V162" s="177">
        <v>64.790000000000006</v>
      </c>
      <c r="W162" s="177">
        <v>3.64</v>
      </c>
      <c r="X162" s="177">
        <f>W162*30.42</f>
        <v>110.72880000000001</v>
      </c>
      <c r="Y162" s="296"/>
      <c r="Z162" s="296"/>
      <c r="AA162" s="168">
        <v>30.05</v>
      </c>
      <c r="AB162" s="168">
        <v>927.81</v>
      </c>
      <c r="AC162" s="168">
        <v>28.91</v>
      </c>
      <c r="AD162" s="173">
        <v>879.44</v>
      </c>
      <c r="AE162" s="168">
        <v>15.49</v>
      </c>
      <c r="AF162" s="174">
        <v>22.31</v>
      </c>
      <c r="AG162" s="26">
        <v>678.67</v>
      </c>
      <c r="AH162" s="31">
        <v>510200843</v>
      </c>
      <c r="AI162" s="121" t="s">
        <v>39</v>
      </c>
    </row>
    <row r="163" spans="1:35" s="128" customFormat="1" ht="20.100000000000001" customHeight="1" x14ac:dyDescent="0.2">
      <c r="A163" s="131"/>
      <c r="B163" s="131"/>
      <c r="C163" s="74" t="s">
        <v>597</v>
      </c>
      <c r="D163" s="131" t="s">
        <v>281</v>
      </c>
      <c r="E163" s="131">
        <v>22529</v>
      </c>
      <c r="F163" s="131" t="s">
        <v>179</v>
      </c>
      <c r="G163" s="39" t="s">
        <v>28</v>
      </c>
      <c r="H163" s="39">
        <v>159</v>
      </c>
      <c r="I163" s="232">
        <v>44287</v>
      </c>
      <c r="J163" s="193">
        <v>44651</v>
      </c>
      <c r="K163" s="234" t="s">
        <v>182</v>
      </c>
      <c r="L163" s="194">
        <v>22.19</v>
      </c>
      <c r="M163" s="195">
        <v>42.82</v>
      </c>
      <c r="N163" s="195">
        <v>59</v>
      </c>
      <c r="O163" s="195">
        <v>75.86</v>
      </c>
      <c r="P163" s="195">
        <v>83.42</v>
      </c>
      <c r="Q163" s="177">
        <v>1.79</v>
      </c>
      <c r="R163" s="177">
        <v>54.45</v>
      </c>
      <c r="S163" s="237"/>
      <c r="T163" s="237"/>
      <c r="U163" s="237">
        <v>1.59</v>
      </c>
      <c r="V163" s="237">
        <v>48.367800000000003</v>
      </c>
      <c r="W163" s="238">
        <v>2.61</v>
      </c>
      <c r="X163" s="238">
        <v>79.400000000000006</v>
      </c>
      <c r="Y163" s="238"/>
      <c r="Z163" s="238"/>
      <c r="AA163" s="195">
        <v>17.510000000000002</v>
      </c>
      <c r="AB163" s="195">
        <v>532.65420000000006</v>
      </c>
      <c r="AC163" s="195">
        <v>26.01</v>
      </c>
      <c r="AD163" s="237">
        <v>791.22420000000011</v>
      </c>
      <c r="AE163" s="195">
        <v>13.92</v>
      </c>
      <c r="AF163" s="214">
        <v>21.25</v>
      </c>
      <c r="AG163" s="77">
        <v>646.42999999999995</v>
      </c>
      <c r="AH163" s="31">
        <v>510203185</v>
      </c>
      <c r="AI163" s="39" t="s">
        <v>39</v>
      </c>
    </row>
    <row r="164" spans="1:35" s="128" customFormat="1" ht="20.100000000000001" customHeight="1" x14ac:dyDescent="0.2">
      <c r="A164" s="131" t="s">
        <v>181</v>
      </c>
      <c r="B164" s="131"/>
      <c r="C164" s="74" t="s">
        <v>491</v>
      </c>
      <c r="D164" s="131" t="s">
        <v>42</v>
      </c>
      <c r="E164" s="131">
        <v>22547</v>
      </c>
      <c r="F164" s="131" t="s">
        <v>179</v>
      </c>
      <c r="G164" s="39" t="s">
        <v>28</v>
      </c>
      <c r="H164" s="39">
        <v>100</v>
      </c>
      <c r="I164" s="149">
        <v>44805</v>
      </c>
      <c r="J164" s="162">
        <v>44926</v>
      </c>
      <c r="K164" s="149" t="s">
        <v>182</v>
      </c>
      <c r="L164" s="167">
        <v>28.1</v>
      </c>
      <c r="M164" s="164">
        <v>58.22</v>
      </c>
      <c r="N164" s="164">
        <v>74.400000000000006</v>
      </c>
      <c r="O164" s="164">
        <v>91.26</v>
      </c>
      <c r="P164" s="164">
        <v>98.82</v>
      </c>
      <c r="Q164" s="177">
        <v>1.79</v>
      </c>
      <c r="R164" s="177">
        <v>54.45</v>
      </c>
      <c r="S164" s="177">
        <v>0.74</v>
      </c>
      <c r="T164" s="177">
        <v>22.51</v>
      </c>
      <c r="U164" s="177">
        <v>2.04</v>
      </c>
      <c r="V164" s="177">
        <v>62.056800000000003</v>
      </c>
      <c r="W164" s="177">
        <v>3.29</v>
      </c>
      <c r="X164" s="177">
        <v>100.0818</v>
      </c>
      <c r="Y164" s="296"/>
      <c r="Z164" s="296"/>
      <c r="AA164" s="164">
        <v>28.22</v>
      </c>
      <c r="AB164" s="164">
        <v>858.45</v>
      </c>
      <c r="AC164" s="164">
        <v>28.28</v>
      </c>
      <c r="AD164" s="172">
        <v>860.27760000000012</v>
      </c>
      <c r="AE164" s="164">
        <v>15.13</v>
      </c>
      <c r="AF164" s="214"/>
      <c r="AG164" s="77">
        <v>593.79999999999995</v>
      </c>
      <c r="AH164" s="30">
        <v>510201478</v>
      </c>
      <c r="AI164" s="39" t="s">
        <v>39</v>
      </c>
    </row>
    <row r="165" spans="1:35" s="128" customFormat="1" ht="20.100000000000001" customHeight="1" x14ac:dyDescent="0.2">
      <c r="A165" s="131"/>
      <c r="B165" s="131"/>
      <c r="C165" s="155" t="s">
        <v>584</v>
      </c>
      <c r="D165" s="131" t="s">
        <v>134</v>
      </c>
      <c r="E165" s="131">
        <v>22547</v>
      </c>
      <c r="F165" s="131" t="s">
        <v>179</v>
      </c>
      <c r="G165" s="39" t="s">
        <v>28</v>
      </c>
      <c r="H165" s="39">
        <v>94</v>
      </c>
      <c r="I165" s="132">
        <v>44621</v>
      </c>
      <c r="J165" s="165">
        <v>44985</v>
      </c>
      <c r="K165" s="104" t="s">
        <v>182</v>
      </c>
      <c r="L165" s="166">
        <v>24.79</v>
      </c>
      <c r="M165" s="164">
        <v>47.33</v>
      </c>
      <c r="N165" s="164">
        <v>63.51</v>
      </c>
      <c r="O165" s="164">
        <v>80.37</v>
      </c>
      <c r="P165" s="164">
        <v>87.93</v>
      </c>
      <c r="Q165" s="177">
        <v>1.79</v>
      </c>
      <c r="R165" s="177">
        <v>54.45</v>
      </c>
      <c r="S165" s="177">
        <v>0.74</v>
      </c>
      <c r="T165" s="177">
        <v>22.51</v>
      </c>
      <c r="U165" s="177">
        <v>2.37</v>
      </c>
      <c r="V165" s="177">
        <v>72.095400000000012</v>
      </c>
      <c r="W165" s="177">
        <v>3.9</v>
      </c>
      <c r="X165" s="177">
        <v>118.64</v>
      </c>
      <c r="Y165" s="296"/>
      <c r="Z165" s="296"/>
      <c r="AA165" s="164">
        <v>22.02</v>
      </c>
      <c r="AB165" s="164">
        <v>669.85</v>
      </c>
      <c r="AC165" s="164">
        <v>26.16</v>
      </c>
      <c r="AD165" s="177">
        <v>795.79</v>
      </c>
      <c r="AE165" s="164">
        <v>14</v>
      </c>
      <c r="AF165" s="214"/>
      <c r="AG165" s="77">
        <v>654.03</v>
      </c>
      <c r="AH165" s="30">
        <v>510204950</v>
      </c>
      <c r="AI165" s="39" t="s">
        <v>39</v>
      </c>
    </row>
    <row r="166" spans="1:35" s="128" customFormat="1" ht="20.100000000000001" customHeight="1" x14ac:dyDescent="0.2">
      <c r="A166" s="131" t="s">
        <v>181</v>
      </c>
      <c r="B166" s="131"/>
      <c r="C166" s="74" t="s">
        <v>188</v>
      </c>
      <c r="D166" s="131" t="s">
        <v>189</v>
      </c>
      <c r="E166" s="131">
        <v>22549</v>
      </c>
      <c r="F166" s="131" t="s">
        <v>179</v>
      </c>
      <c r="G166" s="39" t="s">
        <v>28</v>
      </c>
      <c r="H166" s="39">
        <v>168</v>
      </c>
      <c r="I166" s="149">
        <v>44927</v>
      </c>
      <c r="J166" s="162">
        <v>45291</v>
      </c>
      <c r="K166" s="138" t="s">
        <v>182</v>
      </c>
      <c r="L166" s="163">
        <v>26.93</v>
      </c>
      <c r="M166" s="164">
        <v>53.32</v>
      </c>
      <c r="N166" s="164">
        <v>69.5</v>
      </c>
      <c r="O166" s="164">
        <v>86.36</v>
      </c>
      <c r="P166" s="164">
        <v>93.92</v>
      </c>
      <c r="Q166" s="177">
        <v>1.79</v>
      </c>
      <c r="R166" s="177">
        <f t="shared" ref="R166" si="59">Q166*30.42</f>
        <v>54.451800000000006</v>
      </c>
      <c r="S166" s="177">
        <v>0.77</v>
      </c>
      <c r="T166" s="177">
        <v>23.42</v>
      </c>
      <c r="U166" s="177">
        <v>2.39</v>
      </c>
      <c r="V166" s="177">
        <v>72.703800000000001</v>
      </c>
      <c r="W166" s="177">
        <v>3.4</v>
      </c>
      <c r="X166" s="177">
        <v>103.428</v>
      </c>
      <c r="Y166" s="296"/>
      <c r="Z166" s="296"/>
      <c r="AA166" s="164">
        <v>28.01</v>
      </c>
      <c r="AB166" s="164">
        <v>852.06420000000014</v>
      </c>
      <c r="AC166" s="164">
        <v>29.13</v>
      </c>
      <c r="AD166" s="172">
        <v>886.13459999999998</v>
      </c>
      <c r="AE166" s="164">
        <v>15.8</v>
      </c>
      <c r="AF166" s="214">
        <v>20.59</v>
      </c>
      <c r="AG166" s="25">
        <v>626.35</v>
      </c>
      <c r="AH166" s="30">
        <v>510200718</v>
      </c>
      <c r="AI166" s="39" t="s">
        <v>39</v>
      </c>
    </row>
    <row r="167" spans="1:35" s="128" customFormat="1" ht="20.100000000000001" customHeight="1" x14ac:dyDescent="0.2">
      <c r="A167" s="131"/>
      <c r="B167" s="131"/>
      <c r="C167" s="74" t="s">
        <v>353</v>
      </c>
      <c r="D167" s="131" t="s">
        <v>103</v>
      </c>
      <c r="E167" s="131">
        <v>22549</v>
      </c>
      <c r="F167" s="131" t="s">
        <v>179</v>
      </c>
      <c r="G167" s="39" t="s">
        <v>180</v>
      </c>
      <c r="H167" s="121">
        <v>94</v>
      </c>
      <c r="I167" s="132">
        <v>44652</v>
      </c>
      <c r="J167" s="165">
        <v>45016</v>
      </c>
      <c r="K167" s="104" t="s">
        <v>182</v>
      </c>
      <c r="L167" s="166">
        <v>27.35</v>
      </c>
      <c r="M167" s="164">
        <v>55.27</v>
      </c>
      <c r="N167" s="164">
        <v>71.45</v>
      </c>
      <c r="O167" s="164">
        <v>88.31</v>
      </c>
      <c r="P167" s="164">
        <v>95.87</v>
      </c>
      <c r="Q167" s="177">
        <v>1.79</v>
      </c>
      <c r="R167" s="177">
        <v>54.45</v>
      </c>
      <c r="S167" s="177">
        <v>0.73</v>
      </c>
      <c r="T167" s="177">
        <v>22.21</v>
      </c>
      <c r="U167" s="177">
        <v>2.2200000000000002</v>
      </c>
      <c r="V167" s="177">
        <f>U167*30.42</f>
        <v>67.53240000000001</v>
      </c>
      <c r="W167" s="177">
        <v>3.94</v>
      </c>
      <c r="X167" s="177">
        <v>119.85</v>
      </c>
      <c r="Y167" s="296"/>
      <c r="Z167" s="296"/>
      <c r="AA167" s="164">
        <v>29.96</v>
      </c>
      <c r="AB167" s="164">
        <v>911.38</v>
      </c>
      <c r="AC167" s="164">
        <v>28.11</v>
      </c>
      <c r="AD167" s="177">
        <v>855.11</v>
      </c>
      <c r="AE167" s="164">
        <v>15.04</v>
      </c>
      <c r="AF167" s="214"/>
      <c r="AG167" s="77">
        <v>580.41</v>
      </c>
      <c r="AH167" s="30">
        <v>510202082</v>
      </c>
      <c r="AI167" s="39" t="s">
        <v>39</v>
      </c>
    </row>
    <row r="168" spans="1:35" s="128" customFormat="1" ht="20.100000000000001" customHeight="1" x14ac:dyDescent="0.2">
      <c r="A168" s="131" t="s">
        <v>181</v>
      </c>
      <c r="B168" s="131"/>
      <c r="C168" s="74" t="s">
        <v>190</v>
      </c>
      <c r="D168" s="131" t="s">
        <v>261</v>
      </c>
      <c r="E168" s="131">
        <v>22559</v>
      </c>
      <c r="F168" s="131" t="s">
        <v>179</v>
      </c>
      <c r="G168" s="39" t="s">
        <v>180</v>
      </c>
      <c r="H168" s="39">
        <v>142</v>
      </c>
      <c r="I168" s="149">
        <v>44805</v>
      </c>
      <c r="J168" s="162">
        <v>44926</v>
      </c>
      <c r="K168" s="138" t="s">
        <v>182</v>
      </c>
      <c r="L168" s="163">
        <v>28.02</v>
      </c>
      <c r="M168" s="164">
        <v>59.37</v>
      </c>
      <c r="N168" s="164">
        <v>75.55</v>
      </c>
      <c r="O168" s="164">
        <v>92.41</v>
      </c>
      <c r="P168" s="164">
        <v>99.97</v>
      </c>
      <c r="Q168" s="177">
        <v>1.79</v>
      </c>
      <c r="R168" s="177">
        <f t="shared" ref="R168" si="60">Q168*30.42</f>
        <v>54.451800000000006</v>
      </c>
      <c r="S168" s="177">
        <v>0.75</v>
      </c>
      <c r="T168" s="177">
        <v>22.82</v>
      </c>
      <c r="U168" s="177">
        <v>2.09</v>
      </c>
      <c r="V168" s="177">
        <v>63.577799999999996</v>
      </c>
      <c r="W168" s="177">
        <v>3.2</v>
      </c>
      <c r="X168" s="177">
        <v>97.344000000000008</v>
      </c>
      <c r="Y168" s="296"/>
      <c r="Z168" s="296"/>
      <c r="AA168" s="164">
        <v>34.06</v>
      </c>
      <c r="AB168" s="164">
        <v>1036.1099999999999</v>
      </c>
      <c r="AC168" s="164">
        <v>29.91</v>
      </c>
      <c r="AD168" s="172">
        <v>909.86220000000003</v>
      </c>
      <c r="AE168" s="164">
        <v>15.48</v>
      </c>
      <c r="AF168" s="214">
        <v>16.13</v>
      </c>
      <c r="AG168" s="77">
        <v>490.67</v>
      </c>
      <c r="AH168" s="30">
        <v>510201387</v>
      </c>
      <c r="AI168" s="39" t="s">
        <v>39</v>
      </c>
    </row>
    <row r="169" spans="1:35" s="128" customFormat="1" ht="20.100000000000001" customHeight="1" x14ac:dyDescent="0.2">
      <c r="A169" s="131"/>
      <c r="B169" s="131"/>
      <c r="C169" s="136" t="s">
        <v>191</v>
      </c>
      <c r="D169" s="136" t="s">
        <v>192</v>
      </c>
      <c r="E169" s="136">
        <v>22559</v>
      </c>
      <c r="F169" s="136" t="s">
        <v>179</v>
      </c>
      <c r="G169" s="176" t="s">
        <v>186</v>
      </c>
      <c r="H169" s="176">
        <v>29</v>
      </c>
      <c r="I169" s="149">
        <v>44682</v>
      </c>
      <c r="J169" s="162">
        <v>45046</v>
      </c>
      <c r="K169" s="138" t="s">
        <v>182</v>
      </c>
      <c r="L169" s="167">
        <v>30.29</v>
      </c>
      <c r="M169" s="167">
        <v>58.81</v>
      </c>
      <c r="N169" s="167">
        <v>74.989999999999995</v>
      </c>
      <c r="O169" s="167">
        <v>91.85</v>
      </c>
      <c r="P169" s="167">
        <v>99.41</v>
      </c>
      <c r="Q169" s="177">
        <v>1.79</v>
      </c>
      <c r="R169" s="177">
        <v>54.45</v>
      </c>
      <c r="S169" s="172">
        <v>0.84</v>
      </c>
      <c r="T169" s="172">
        <v>25.55</v>
      </c>
      <c r="U169" s="209">
        <v>3.49</v>
      </c>
      <c r="V169" s="209">
        <v>106.16580000000002</v>
      </c>
      <c r="W169" s="209">
        <v>5.05</v>
      </c>
      <c r="X169" s="209">
        <v>153.62</v>
      </c>
      <c r="Y169" s="301"/>
      <c r="Z169" s="301"/>
      <c r="AA169" s="167">
        <v>33.5</v>
      </c>
      <c r="AB169" s="167">
        <f>AA169*30.42</f>
        <v>1019.07</v>
      </c>
      <c r="AC169" s="167">
        <v>30.1</v>
      </c>
      <c r="AD169" s="172">
        <v>887.96</v>
      </c>
      <c r="AE169" s="167">
        <v>16.100000000000001</v>
      </c>
      <c r="AF169" s="90"/>
      <c r="AG169" s="37" t="s">
        <v>4</v>
      </c>
      <c r="AH169" s="37">
        <v>510201070</v>
      </c>
      <c r="AI169" s="90" t="s">
        <v>39</v>
      </c>
    </row>
    <row r="170" spans="1:35" s="128" customFormat="1" ht="20.100000000000001" customHeight="1" x14ac:dyDescent="0.2">
      <c r="A170" s="131"/>
      <c r="B170" s="131"/>
      <c r="C170" s="136" t="s">
        <v>360</v>
      </c>
      <c r="D170" s="136" t="s">
        <v>192</v>
      </c>
      <c r="E170" s="136">
        <v>22559</v>
      </c>
      <c r="F170" s="136" t="s">
        <v>179</v>
      </c>
      <c r="G170" s="176" t="s">
        <v>186</v>
      </c>
      <c r="H170" s="176">
        <v>12</v>
      </c>
      <c r="I170" s="149">
        <v>44682</v>
      </c>
      <c r="J170" s="162">
        <v>45046</v>
      </c>
      <c r="K170" s="134"/>
      <c r="L170" s="167">
        <v>40.93</v>
      </c>
      <c r="M170" s="196">
        <v>69.45</v>
      </c>
      <c r="N170" s="196">
        <v>85.63</v>
      </c>
      <c r="O170" s="196">
        <v>102.49</v>
      </c>
      <c r="P170" s="196">
        <v>110.05</v>
      </c>
      <c r="Q170" s="177">
        <v>1.79</v>
      </c>
      <c r="R170" s="177">
        <v>54.45</v>
      </c>
      <c r="S170" s="172">
        <v>0.84</v>
      </c>
      <c r="T170" s="172">
        <v>25.55</v>
      </c>
      <c r="U170" s="172">
        <v>3.49</v>
      </c>
      <c r="V170" s="172">
        <v>106.17</v>
      </c>
      <c r="W170" s="209">
        <v>5.05</v>
      </c>
      <c r="X170" s="209">
        <v>153.62</v>
      </c>
      <c r="Y170" s="301"/>
      <c r="Z170" s="301"/>
      <c r="AA170" s="196">
        <v>44.14</v>
      </c>
      <c r="AB170" s="196">
        <f>AA170*30.42</f>
        <v>1342.7388000000001</v>
      </c>
      <c r="AC170" s="196">
        <v>30.1</v>
      </c>
      <c r="AD170" s="210">
        <v>887.96</v>
      </c>
      <c r="AE170" s="196">
        <v>16.100000000000001</v>
      </c>
      <c r="AF170" s="209"/>
      <c r="AG170" s="76"/>
      <c r="AH170" s="228">
        <v>510201070</v>
      </c>
      <c r="AI170" s="176" t="s">
        <v>39</v>
      </c>
    </row>
    <row r="171" spans="1:35" s="128" customFormat="1" ht="20.100000000000001" customHeight="1" x14ac:dyDescent="0.2">
      <c r="A171" s="131" t="s">
        <v>181</v>
      </c>
      <c r="B171" s="131"/>
      <c r="C171" s="74" t="s">
        <v>193</v>
      </c>
      <c r="D171" s="131" t="s">
        <v>194</v>
      </c>
      <c r="E171" s="131">
        <v>22559</v>
      </c>
      <c r="F171" s="131" t="s">
        <v>179</v>
      </c>
      <c r="G171" s="39" t="s">
        <v>28</v>
      </c>
      <c r="H171" s="39">
        <v>68</v>
      </c>
      <c r="I171" s="149">
        <v>44805</v>
      </c>
      <c r="J171" s="162">
        <v>44926</v>
      </c>
      <c r="K171" s="138" t="s">
        <v>182</v>
      </c>
      <c r="L171" s="163">
        <v>27.68</v>
      </c>
      <c r="M171" s="164">
        <v>58.11</v>
      </c>
      <c r="N171" s="164">
        <v>74.290000000000006</v>
      </c>
      <c r="O171" s="164">
        <v>91.15</v>
      </c>
      <c r="P171" s="164">
        <v>98.71</v>
      </c>
      <c r="Q171" s="177">
        <v>1.79</v>
      </c>
      <c r="R171" s="177">
        <f t="shared" ref="R171" si="61">Q171*30.42</f>
        <v>54.451800000000006</v>
      </c>
      <c r="S171" s="177"/>
      <c r="T171" s="177"/>
      <c r="U171" s="177">
        <v>2.23</v>
      </c>
      <c r="V171" s="177">
        <v>67.836600000000004</v>
      </c>
      <c r="W171" s="177">
        <v>3.2</v>
      </c>
      <c r="X171" s="177">
        <v>97.344000000000008</v>
      </c>
      <c r="Y171" s="296"/>
      <c r="Z171" s="296"/>
      <c r="AA171" s="164">
        <v>32.799999999999997</v>
      </c>
      <c r="AB171" s="164">
        <v>997.78</v>
      </c>
      <c r="AC171" s="164">
        <v>26.7</v>
      </c>
      <c r="AD171" s="172">
        <v>812.21400000000006</v>
      </c>
      <c r="AE171" s="164">
        <v>14.28</v>
      </c>
      <c r="AF171" s="214"/>
      <c r="AG171" s="77">
        <v>584.66999999999996</v>
      </c>
      <c r="AH171" s="30">
        <v>510201526</v>
      </c>
      <c r="AI171" s="39" t="s">
        <v>39</v>
      </c>
    </row>
    <row r="172" spans="1:35" s="128" customFormat="1" ht="20.100000000000001" customHeight="1" x14ac:dyDescent="0.2">
      <c r="A172" s="131" t="s">
        <v>181</v>
      </c>
      <c r="B172" s="131"/>
      <c r="C172" s="74" t="s">
        <v>195</v>
      </c>
      <c r="D172" s="74" t="s">
        <v>196</v>
      </c>
      <c r="E172" s="74">
        <v>22559</v>
      </c>
      <c r="F172" s="74" t="s">
        <v>179</v>
      </c>
      <c r="G172" s="121" t="s">
        <v>180</v>
      </c>
      <c r="H172" s="121">
        <v>130</v>
      </c>
      <c r="I172" s="307">
        <v>44805</v>
      </c>
      <c r="J172" s="162">
        <v>45016</v>
      </c>
      <c r="K172" s="320" t="s">
        <v>182</v>
      </c>
      <c r="L172" s="167">
        <v>28.93</v>
      </c>
      <c r="M172" s="324">
        <v>60.41</v>
      </c>
      <c r="N172" s="324">
        <v>76.59</v>
      </c>
      <c r="O172" s="324">
        <v>93.45</v>
      </c>
      <c r="P172" s="324">
        <v>101.01</v>
      </c>
      <c r="Q172" s="177">
        <v>1.79</v>
      </c>
      <c r="R172" s="177">
        <v>54.45</v>
      </c>
      <c r="S172" s="177">
        <v>0.84</v>
      </c>
      <c r="T172" s="177">
        <v>25.55</v>
      </c>
      <c r="U172" s="177">
        <v>2.69</v>
      </c>
      <c r="V172" s="177">
        <v>81.83</v>
      </c>
      <c r="W172" s="177">
        <v>3.81</v>
      </c>
      <c r="X172" s="177">
        <v>115.90020000000001</v>
      </c>
      <c r="Y172" s="296"/>
      <c r="Z172" s="296"/>
      <c r="AA172" s="324">
        <v>35.1</v>
      </c>
      <c r="AB172" s="324">
        <v>1067.7420000000002</v>
      </c>
      <c r="AC172" s="324">
        <v>30.56</v>
      </c>
      <c r="AD172" s="321">
        <v>929.63520000000005</v>
      </c>
      <c r="AE172" s="324">
        <v>16.350000000000001</v>
      </c>
      <c r="AF172" s="209"/>
      <c r="AG172" s="76">
        <v>543.29999999999995</v>
      </c>
      <c r="AH172" s="31">
        <v>510200126</v>
      </c>
      <c r="AI172" s="39" t="s">
        <v>39</v>
      </c>
    </row>
    <row r="173" spans="1:35" s="128" customFormat="1" ht="20.100000000000001" customHeight="1" x14ac:dyDescent="0.2">
      <c r="A173" s="131"/>
      <c r="B173" s="131"/>
      <c r="C173" s="156" t="s">
        <v>500</v>
      </c>
      <c r="D173" s="156" t="s">
        <v>104</v>
      </c>
      <c r="E173" s="156">
        <v>22587</v>
      </c>
      <c r="F173" s="156" t="s">
        <v>179</v>
      </c>
      <c r="G173" s="179" t="s">
        <v>28</v>
      </c>
      <c r="H173" s="180">
        <v>92</v>
      </c>
      <c r="I173" s="181">
        <v>44287</v>
      </c>
      <c r="J173" s="182">
        <v>44651</v>
      </c>
      <c r="K173" s="95" t="s">
        <v>182</v>
      </c>
      <c r="L173" s="183">
        <v>27.62</v>
      </c>
      <c r="M173" s="184">
        <v>50.1</v>
      </c>
      <c r="N173" s="184">
        <v>66.28</v>
      </c>
      <c r="O173" s="184">
        <v>83.14</v>
      </c>
      <c r="P173" s="184">
        <v>90.7</v>
      </c>
      <c r="Q173" s="177">
        <v>1.79</v>
      </c>
      <c r="R173" s="177">
        <v>54.45</v>
      </c>
      <c r="S173" s="207">
        <v>0.75</v>
      </c>
      <c r="T173" s="207">
        <v>22.815000000000001</v>
      </c>
      <c r="U173" s="207">
        <v>2.31</v>
      </c>
      <c r="V173" s="207">
        <v>70.270200000000003</v>
      </c>
      <c r="W173" s="236">
        <v>3.34</v>
      </c>
      <c r="X173" s="236">
        <v>101.6</v>
      </c>
      <c r="Y173" s="236"/>
      <c r="Z173" s="236"/>
      <c r="AA173" s="184">
        <v>24.79</v>
      </c>
      <c r="AB173" s="184">
        <v>754.11</v>
      </c>
      <c r="AC173" s="184">
        <v>28.14</v>
      </c>
      <c r="AD173" s="207">
        <f>AC173*30.42</f>
        <v>856.01880000000006</v>
      </c>
      <c r="AE173" s="184">
        <v>15.05</v>
      </c>
      <c r="AF173" s="216" t="s">
        <v>515</v>
      </c>
      <c r="AG173" s="33" t="s">
        <v>516</v>
      </c>
      <c r="AH173" s="227">
        <v>510200295</v>
      </c>
      <c r="AI173" s="179" t="s">
        <v>39</v>
      </c>
    </row>
    <row r="174" spans="1:35" s="128" customFormat="1" ht="20.100000000000001" customHeight="1" x14ac:dyDescent="0.2">
      <c r="A174" s="131"/>
      <c r="B174" s="131"/>
      <c r="C174" s="74" t="s">
        <v>540</v>
      </c>
      <c r="D174" s="35" t="s">
        <v>105</v>
      </c>
      <c r="E174" s="35">
        <v>22589</v>
      </c>
      <c r="F174" s="35" t="s">
        <v>179</v>
      </c>
      <c r="G174" s="186" t="s">
        <v>186</v>
      </c>
      <c r="H174" s="186">
        <v>128</v>
      </c>
      <c r="I174" s="132">
        <v>44593</v>
      </c>
      <c r="J174" s="165">
        <v>44957</v>
      </c>
      <c r="K174" s="104" t="s">
        <v>182</v>
      </c>
      <c r="L174" s="166">
        <v>28.14</v>
      </c>
      <c r="M174" s="164">
        <v>57.44</v>
      </c>
      <c r="N174" s="164">
        <v>73.62</v>
      </c>
      <c r="O174" s="164">
        <v>90.48</v>
      </c>
      <c r="P174" s="164">
        <v>98.04</v>
      </c>
      <c r="Q174" s="177">
        <v>1.79</v>
      </c>
      <c r="R174" s="177">
        <f t="shared" ref="R174" si="62">Q174*30.42</f>
        <v>54.451800000000006</v>
      </c>
      <c r="S174" s="177">
        <v>0.89</v>
      </c>
      <c r="T174" s="177">
        <v>27.07</v>
      </c>
      <c r="U174" s="177">
        <v>2.11</v>
      </c>
      <c r="V174" s="177">
        <f>U174*30.42</f>
        <v>64.186199999999999</v>
      </c>
      <c r="W174" s="177">
        <v>3.01</v>
      </c>
      <c r="X174" s="177">
        <v>91.56</v>
      </c>
      <c r="Y174" s="296"/>
      <c r="Z174" s="296"/>
      <c r="AA174" s="164">
        <v>32.130000000000003</v>
      </c>
      <c r="AB174" s="164">
        <v>977.39</v>
      </c>
      <c r="AC174" s="164">
        <v>29.03</v>
      </c>
      <c r="AD174" s="177">
        <v>883.09</v>
      </c>
      <c r="AE174" s="164">
        <v>15.91</v>
      </c>
      <c r="AF174" s="217"/>
      <c r="AG174" s="36">
        <v>385.42</v>
      </c>
      <c r="AH174" s="229">
        <v>510200967</v>
      </c>
      <c r="AI174" s="39" t="s">
        <v>39</v>
      </c>
    </row>
    <row r="175" spans="1:35" s="128" customFormat="1" ht="20.100000000000001" customHeight="1" x14ac:dyDescent="0.2">
      <c r="A175" s="131"/>
      <c r="B175" s="131"/>
      <c r="C175" s="131" t="s">
        <v>214</v>
      </c>
      <c r="D175" s="131" t="s">
        <v>106</v>
      </c>
      <c r="E175" s="131">
        <v>22589</v>
      </c>
      <c r="F175" s="131" t="s">
        <v>179</v>
      </c>
      <c r="G175" s="39" t="s">
        <v>186</v>
      </c>
      <c r="H175" s="39">
        <v>78</v>
      </c>
      <c r="I175" s="149">
        <v>44652</v>
      </c>
      <c r="J175" s="162">
        <v>45016</v>
      </c>
      <c r="K175" s="134" t="s">
        <v>182</v>
      </c>
      <c r="L175" s="163">
        <v>28.06</v>
      </c>
      <c r="M175" s="168">
        <v>57.91</v>
      </c>
      <c r="N175" s="168">
        <v>74.09</v>
      </c>
      <c r="O175" s="168">
        <v>90.95</v>
      </c>
      <c r="P175" s="168">
        <v>98.51</v>
      </c>
      <c r="Q175" s="177">
        <v>1.79</v>
      </c>
      <c r="R175" s="177">
        <v>54.45</v>
      </c>
      <c r="S175" s="121"/>
      <c r="T175" s="175"/>
      <c r="U175" s="177">
        <v>2.57</v>
      </c>
      <c r="V175" s="177">
        <f>U175*30.42</f>
        <v>78.179400000000001</v>
      </c>
      <c r="W175" s="177">
        <v>4.13</v>
      </c>
      <c r="X175" s="177">
        <v>125.63</v>
      </c>
      <c r="Y175" s="296"/>
      <c r="Z175" s="296"/>
      <c r="AA175" s="168">
        <v>32.6</v>
      </c>
      <c r="AB175" s="168">
        <v>991.69200000000012</v>
      </c>
      <c r="AC175" s="163">
        <v>29.75</v>
      </c>
      <c r="AD175" s="172">
        <v>904.995</v>
      </c>
      <c r="AE175" s="163">
        <v>16</v>
      </c>
      <c r="AF175" s="121"/>
      <c r="AG175" s="31">
        <v>529.61</v>
      </c>
      <c r="AH175" s="31">
        <v>510202377</v>
      </c>
      <c r="AI175" s="121" t="s">
        <v>39</v>
      </c>
    </row>
    <row r="176" spans="1:35" s="128" customFormat="1" ht="20.100000000000001" customHeight="1" x14ac:dyDescent="0.2">
      <c r="A176" s="131"/>
      <c r="B176" s="131"/>
      <c r="C176" s="131" t="s">
        <v>346</v>
      </c>
      <c r="D176" s="131" t="s">
        <v>106</v>
      </c>
      <c r="E176" s="131">
        <v>22589</v>
      </c>
      <c r="F176" s="131" t="s">
        <v>179</v>
      </c>
      <c r="G176" s="39" t="s">
        <v>186</v>
      </c>
      <c r="H176" s="39">
        <v>48</v>
      </c>
      <c r="I176" s="149">
        <v>44652</v>
      </c>
      <c r="J176" s="162">
        <v>45016</v>
      </c>
      <c r="K176" s="134" t="s">
        <v>182</v>
      </c>
      <c r="L176" s="167">
        <v>38.229999999999997</v>
      </c>
      <c r="M176" s="163">
        <v>68.08</v>
      </c>
      <c r="N176" s="163">
        <v>84.26</v>
      </c>
      <c r="O176" s="163">
        <v>101.12</v>
      </c>
      <c r="P176" s="163">
        <v>108.68</v>
      </c>
      <c r="Q176" s="177">
        <v>1.79</v>
      </c>
      <c r="R176" s="177">
        <f t="shared" ref="R176" si="63">Q176*30.42</f>
        <v>54.451800000000006</v>
      </c>
      <c r="S176" s="121"/>
      <c r="T176" s="175"/>
      <c r="U176" s="177">
        <v>2.57</v>
      </c>
      <c r="V176" s="177">
        <f>U176*30.42</f>
        <v>78.179400000000001</v>
      </c>
      <c r="W176" s="177">
        <v>4.13</v>
      </c>
      <c r="X176" s="177">
        <v>125.63</v>
      </c>
      <c r="Y176" s="296"/>
      <c r="Z176" s="296"/>
      <c r="AA176" s="163">
        <v>42.77</v>
      </c>
      <c r="AB176" s="168">
        <v>1301.0634000000002</v>
      </c>
      <c r="AC176" s="163">
        <v>29.75</v>
      </c>
      <c r="AD176" s="172">
        <v>904.995</v>
      </c>
      <c r="AE176" s="163">
        <v>16</v>
      </c>
      <c r="AF176" s="121"/>
      <c r="AG176" s="31">
        <v>529.61</v>
      </c>
      <c r="AH176" s="31">
        <v>510204471</v>
      </c>
      <c r="AI176" s="121" t="s">
        <v>39</v>
      </c>
    </row>
    <row r="177" spans="1:35" s="128" customFormat="1" ht="20.100000000000001" customHeight="1" x14ac:dyDescent="0.2">
      <c r="A177" s="131" t="s">
        <v>181</v>
      </c>
      <c r="B177" s="131"/>
      <c r="C177" s="74" t="s">
        <v>107</v>
      </c>
      <c r="D177" s="74" t="s">
        <v>26</v>
      </c>
      <c r="E177" s="74">
        <v>22589</v>
      </c>
      <c r="F177" s="74" t="s">
        <v>179</v>
      </c>
      <c r="G177" s="121" t="s">
        <v>28</v>
      </c>
      <c r="H177" s="121">
        <v>57</v>
      </c>
      <c r="I177" s="317">
        <v>44805</v>
      </c>
      <c r="J177" s="318">
        <v>45169</v>
      </c>
      <c r="K177" s="322" t="s">
        <v>182</v>
      </c>
      <c r="L177" s="323">
        <v>26.18</v>
      </c>
      <c r="M177" s="324">
        <v>56.57</v>
      </c>
      <c r="N177" s="324">
        <v>72.75</v>
      </c>
      <c r="O177" s="324">
        <v>89.61</v>
      </c>
      <c r="P177" s="324">
        <v>97.17</v>
      </c>
      <c r="Q177" s="177">
        <v>1.79</v>
      </c>
      <c r="R177" s="177">
        <v>54.45</v>
      </c>
      <c r="S177" s="177">
        <v>0.76</v>
      </c>
      <c r="T177" s="177">
        <v>23.119200000000003</v>
      </c>
      <c r="U177" s="177">
        <v>2.04</v>
      </c>
      <c r="V177" s="177">
        <v>62.056800000000003</v>
      </c>
      <c r="W177" s="177">
        <v>3.09</v>
      </c>
      <c r="X177" s="177">
        <v>94</v>
      </c>
      <c r="Y177" s="296"/>
      <c r="Z177" s="296"/>
      <c r="AA177" s="324">
        <v>31.26</v>
      </c>
      <c r="AB177" s="324">
        <v>950.92920000000015</v>
      </c>
      <c r="AC177" s="324">
        <v>25.12</v>
      </c>
      <c r="AD177" s="325">
        <v>764.1504000000001</v>
      </c>
      <c r="AE177" s="324">
        <v>13.44</v>
      </c>
      <c r="AF177" s="177"/>
      <c r="AG177" s="76" t="s">
        <v>276</v>
      </c>
      <c r="AH177" s="31">
        <v>510203254</v>
      </c>
      <c r="AI177" s="39" t="s">
        <v>39</v>
      </c>
    </row>
    <row r="178" spans="1:35" s="128" customFormat="1" ht="20.100000000000001" customHeight="1" x14ac:dyDescent="0.2">
      <c r="A178" s="131"/>
      <c r="B178" s="131"/>
      <c r="C178" s="74" t="s">
        <v>598</v>
      </c>
      <c r="D178" s="131" t="s">
        <v>151</v>
      </c>
      <c r="E178" s="131">
        <v>22605</v>
      </c>
      <c r="F178" s="131" t="s">
        <v>179</v>
      </c>
      <c r="G178" s="39" t="s">
        <v>186</v>
      </c>
      <c r="H178" s="39">
        <v>98</v>
      </c>
      <c r="I178" s="132">
        <v>44593</v>
      </c>
      <c r="J178" s="187">
        <v>44957</v>
      </c>
      <c r="K178" s="104"/>
      <c r="L178" s="166">
        <v>30.09</v>
      </c>
      <c r="M178" s="164">
        <v>65.38</v>
      </c>
      <c r="N178" s="164">
        <v>81.56</v>
      </c>
      <c r="O178" s="164">
        <v>98.42</v>
      </c>
      <c r="P178" s="164">
        <v>105.98</v>
      </c>
      <c r="Q178" s="177">
        <v>1.79</v>
      </c>
      <c r="R178" s="177">
        <v>54.45</v>
      </c>
      <c r="S178" s="177">
        <v>1.05</v>
      </c>
      <c r="T178" s="177">
        <v>31.94</v>
      </c>
      <c r="U178" s="177">
        <v>3.29</v>
      </c>
      <c r="V178" s="177">
        <f>U178*30.42</f>
        <v>100.0818</v>
      </c>
      <c r="W178" s="177">
        <v>4.4000000000000004</v>
      </c>
      <c r="X178" s="177">
        <v>133.85</v>
      </c>
      <c r="Y178" s="296"/>
      <c r="Z178" s="296"/>
      <c r="AA178" s="164">
        <v>40.07</v>
      </c>
      <c r="AB178" s="164">
        <v>1218.93</v>
      </c>
      <c r="AC178" s="164">
        <v>29.37</v>
      </c>
      <c r="AD178" s="177">
        <v>893.44</v>
      </c>
      <c r="AE178" s="164">
        <v>15.44</v>
      </c>
      <c r="AF178" s="215"/>
      <c r="AG178" s="25">
        <v>491.59</v>
      </c>
      <c r="AH178" s="30">
        <v>510200774</v>
      </c>
      <c r="AI178" s="39" t="s">
        <v>39</v>
      </c>
    </row>
    <row r="179" spans="1:35" s="128" customFormat="1" ht="20.100000000000001" customHeight="1" x14ac:dyDescent="0.2">
      <c r="A179" s="131"/>
      <c r="B179" s="131"/>
      <c r="C179" s="74" t="s">
        <v>599</v>
      </c>
      <c r="D179" s="131" t="s">
        <v>151</v>
      </c>
      <c r="E179" s="131">
        <v>22605</v>
      </c>
      <c r="F179" s="131" t="s">
        <v>179</v>
      </c>
      <c r="G179" s="39" t="s">
        <v>186</v>
      </c>
      <c r="H179" s="39">
        <v>36</v>
      </c>
      <c r="I179" s="132">
        <v>44593</v>
      </c>
      <c r="J179" s="187">
        <v>44957</v>
      </c>
      <c r="K179" s="104"/>
      <c r="L179" s="166">
        <v>44.32</v>
      </c>
      <c r="M179" s="164">
        <v>79.61</v>
      </c>
      <c r="N179" s="164">
        <v>95.79</v>
      </c>
      <c r="O179" s="164">
        <v>112.65</v>
      </c>
      <c r="P179" s="164">
        <v>120.21</v>
      </c>
      <c r="Q179" s="177">
        <v>1.79</v>
      </c>
      <c r="R179" s="177">
        <f t="shared" ref="R179" si="64">Q179*30.42</f>
        <v>54.451800000000006</v>
      </c>
      <c r="S179" s="177">
        <v>1.05</v>
      </c>
      <c r="T179" s="177">
        <v>31.94</v>
      </c>
      <c r="U179" s="177">
        <v>3.29</v>
      </c>
      <c r="V179" s="177">
        <f>U179*30.42</f>
        <v>100.0818</v>
      </c>
      <c r="W179" s="177">
        <v>4.4000000000000004</v>
      </c>
      <c r="X179" s="177">
        <v>133.85</v>
      </c>
      <c r="Y179" s="296"/>
      <c r="Z179" s="296"/>
      <c r="AA179" s="164">
        <v>54.3</v>
      </c>
      <c r="AB179" s="164">
        <v>1651.81</v>
      </c>
      <c r="AC179" s="164">
        <v>29.37</v>
      </c>
      <c r="AD179" s="177">
        <v>893.44</v>
      </c>
      <c r="AE179" s="164">
        <v>15.44</v>
      </c>
      <c r="AF179" s="215"/>
      <c r="AG179" s="25"/>
      <c r="AH179" s="30">
        <v>510204529</v>
      </c>
      <c r="AI179" s="39" t="s">
        <v>39</v>
      </c>
    </row>
    <row r="180" spans="1:35" s="128" customFormat="1" ht="20.100000000000001" customHeight="1" x14ac:dyDescent="0.2">
      <c r="A180" s="35"/>
      <c r="B180" s="131"/>
      <c r="C180" s="292" t="s">
        <v>600</v>
      </c>
      <c r="D180" s="131" t="s">
        <v>573</v>
      </c>
      <c r="E180" s="131">
        <v>22605</v>
      </c>
      <c r="F180" s="131" t="s">
        <v>179</v>
      </c>
      <c r="G180" s="39" t="s">
        <v>186</v>
      </c>
      <c r="H180" s="39">
        <v>107</v>
      </c>
      <c r="I180" s="132">
        <v>44593</v>
      </c>
      <c r="J180" s="187">
        <v>44957</v>
      </c>
      <c r="K180" s="121" t="s">
        <v>182</v>
      </c>
      <c r="L180" s="185">
        <v>28.08</v>
      </c>
      <c r="M180" s="164">
        <v>58.41</v>
      </c>
      <c r="N180" s="164">
        <v>74.59</v>
      </c>
      <c r="O180" s="164">
        <v>91.45</v>
      </c>
      <c r="P180" s="164">
        <v>99.01</v>
      </c>
      <c r="Q180" s="177">
        <v>1.79</v>
      </c>
      <c r="R180" s="177">
        <v>54.45</v>
      </c>
      <c r="S180" s="177">
        <v>0.77</v>
      </c>
      <c r="T180" s="177">
        <f t="shared" ref="T180:T181" si="65">S180*30.42</f>
        <v>23.423400000000001</v>
      </c>
      <c r="U180" s="177">
        <v>2.58</v>
      </c>
      <c r="V180" s="177">
        <f>U180*30.42</f>
        <v>78.48360000000001</v>
      </c>
      <c r="W180" s="177">
        <v>3.77</v>
      </c>
      <c r="X180" s="177">
        <v>114.68</v>
      </c>
      <c r="Y180" s="296"/>
      <c r="Z180" s="296"/>
      <c r="AA180" s="164">
        <v>33.1</v>
      </c>
      <c r="AB180" s="170">
        <v>1006.9</v>
      </c>
      <c r="AC180" s="164">
        <v>29.55</v>
      </c>
      <c r="AD180" s="175">
        <v>898.91</v>
      </c>
      <c r="AE180" s="164">
        <v>16.03</v>
      </c>
      <c r="AF180" s="177"/>
      <c r="AG180" s="77">
        <v>538.42999999999995</v>
      </c>
      <c r="AH180" s="30">
        <v>510200592</v>
      </c>
      <c r="AI180" s="39" t="s">
        <v>39</v>
      </c>
    </row>
    <row r="181" spans="1:35" s="128" customFormat="1" ht="20.100000000000001" customHeight="1" x14ac:dyDescent="0.2">
      <c r="A181" s="35"/>
      <c r="B181" s="131"/>
      <c r="C181" s="292" t="s">
        <v>601</v>
      </c>
      <c r="D181" s="131" t="s">
        <v>573</v>
      </c>
      <c r="E181" s="131">
        <v>22606</v>
      </c>
      <c r="F181" s="131" t="s">
        <v>179</v>
      </c>
      <c r="G181" s="39" t="s">
        <v>186</v>
      </c>
      <c r="H181" s="39">
        <v>20</v>
      </c>
      <c r="I181" s="132">
        <v>44593</v>
      </c>
      <c r="J181" s="187">
        <v>44957</v>
      </c>
      <c r="K181" s="121"/>
      <c r="L181" s="185">
        <v>41.79</v>
      </c>
      <c r="M181" s="164">
        <v>72.12</v>
      </c>
      <c r="N181" s="164">
        <v>88.3</v>
      </c>
      <c r="O181" s="164">
        <v>105.16</v>
      </c>
      <c r="P181" s="164">
        <v>112.72</v>
      </c>
      <c r="Q181" s="177">
        <v>1.79</v>
      </c>
      <c r="R181" s="177">
        <v>54.45</v>
      </c>
      <c r="S181" s="177">
        <v>0.77</v>
      </c>
      <c r="T181" s="177">
        <f t="shared" si="65"/>
        <v>23.423400000000001</v>
      </c>
      <c r="U181" s="177">
        <v>2.58</v>
      </c>
      <c r="V181" s="177">
        <f>U181*30.42</f>
        <v>78.48360000000001</v>
      </c>
      <c r="W181" s="177">
        <v>3.77</v>
      </c>
      <c r="X181" s="177">
        <v>114.68</v>
      </c>
      <c r="Y181" s="296"/>
      <c r="Z181" s="296"/>
      <c r="AA181" s="164">
        <v>46.81</v>
      </c>
      <c r="AB181" s="170">
        <v>1423.96</v>
      </c>
      <c r="AC181" s="164">
        <v>29.55</v>
      </c>
      <c r="AD181" s="175">
        <v>898.91</v>
      </c>
      <c r="AE181" s="164">
        <v>16.03</v>
      </c>
      <c r="AF181" s="177"/>
      <c r="AG181" s="77">
        <v>538.42999999999995</v>
      </c>
      <c r="AH181" s="30">
        <v>510200592</v>
      </c>
      <c r="AI181" s="39" t="s">
        <v>39</v>
      </c>
    </row>
    <row r="182" spans="1:35" s="128" customFormat="1" ht="20.100000000000001" customHeight="1" x14ac:dyDescent="0.2">
      <c r="A182" s="131"/>
      <c r="B182" s="131"/>
      <c r="C182" s="74" t="s">
        <v>602</v>
      </c>
      <c r="D182" s="131" t="s">
        <v>60</v>
      </c>
      <c r="E182" s="131">
        <v>22607</v>
      </c>
      <c r="F182" s="131" t="s">
        <v>179</v>
      </c>
      <c r="G182" s="39" t="s">
        <v>186</v>
      </c>
      <c r="H182" s="39">
        <v>118</v>
      </c>
      <c r="I182" s="132">
        <v>43891</v>
      </c>
      <c r="J182" s="165">
        <v>44255</v>
      </c>
      <c r="K182" s="104" t="s">
        <v>182</v>
      </c>
      <c r="L182" s="166">
        <v>26.37</v>
      </c>
      <c r="M182" s="170">
        <v>52.67</v>
      </c>
      <c r="N182" s="170">
        <v>68.849999999999994</v>
      </c>
      <c r="O182" s="170">
        <v>85.71</v>
      </c>
      <c r="P182" s="170">
        <v>93.27</v>
      </c>
      <c r="Q182" s="177">
        <v>1.79</v>
      </c>
      <c r="R182" s="177">
        <f t="shared" ref="R182" si="66">Q182*30.42</f>
        <v>54.451800000000006</v>
      </c>
      <c r="S182" s="177">
        <v>0.85</v>
      </c>
      <c r="T182" s="177">
        <v>26.16</v>
      </c>
      <c r="U182" s="177">
        <v>2.57</v>
      </c>
      <c r="V182" s="177">
        <f>U182*30.42</f>
        <v>78.179400000000001</v>
      </c>
      <c r="W182" s="177">
        <v>3.75</v>
      </c>
      <c r="X182" s="177">
        <v>114.08</v>
      </c>
      <c r="Y182" s="296"/>
      <c r="Z182" s="296"/>
      <c r="AA182" s="170">
        <v>27.36</v>
      </c>
      <c r="AB182" s="170">
        <v>832.29</v>
      </c>
      <c r="AC182" s="170">
        <v>27.42</v>
      </c>
      <c r="AD182" s="175">
        <v>834.12</v>
      </c>
      <c r="AE182" s="170">
        <v>14.67</v>
      </c>
      <c r="AF182" s="215">
        <v>21.91</v>
      </c>
      <c r="AG182" s="25">
        <v>666.5</v>
      </c>
      <c r="AH182" s="30">
        <v>510200499</v>
      </c>
      <c r="AI182" s="39" t="s">
        <v>39</v>
      </c>
    </row>
    <row r="183" spans="1:35" s="128" customFormat="1" ht="20.100000000000001" customHeight="1" x14ac:dyDescent="0.2">
      <c r="A183" s="131" t="s">
        <v>181</v>
      </c>
      <c r="B183" s="131"/>
      <c r="C183" s="131" t="s">
        <v>368</v>
      </c>
      <c r="D183" s="131" t="s">
        <v>263</v>
      </c>
      <c r="E183" s="131">
        <v>22607</v>
      </c>
      <c r="F183" s="131" t="s">
        <v>179</v>
      </c>
      <c r="G183" s="39" t="s">
        <v>28</v>
      </c>
      <c r="H183" s="39">
        <v>86</v>
      </c>
      <c r="I183" s="149">
        <v>44927</v>
      </c>
      <c r="J183" s="162">
        <v>45291</v>
      </c>
      <c r="K183" s="149" t="s">
        <v>182</v>
      </c>
      <c r="L183" s="167">
        <v>29.59</v>
      </c>
      <c r="M183" s="164">
        <v>59.79</v>
      </c>
      <c r="N183" s="164">
        <v>75.97</v>
      </c>
      <c r="O183" s="164">
        <v>92.83</v>
      </c>
      <c r="P183" s="164">
        <v>100.39</v>
      </c>
      <c r="Q183" s="177">
        <v>1.79</v>
      </c>
      <c r="R183" s="177">
        <v>54.45</v>
      </c>
      <c r="S183" s="177">
        <v>0.72</v>
      </c>
      <c r="T183" s="177">
        <v>21.9</v>
      </c>
      <c r="U183" s="177">
        <v>2.78</v>
      </c>
      <c r="V183" s="177">
        <v>84.57</v>
      </c>
      <c r="W183" s="177">
        <v>4.03</v>
      </c>
      <c r="X183" s="177">
        <v>122.59260000000002</v>
      </c>
      <c r="Y183" s="296">
        <v>3.64</v>
      </c>
      <c r="Z183" s="296">
        <v>110.72880000000001</v>
      </c>
      <c r="AA183" s="164">
        <v>34.479999999999997</v>
      </c>
      <c r="AB183" s="164">
        <v>1048.8815999999999</v>
      </c>
      <c r="AC183" s="164">
        <v>28.79</v>
      </c>
      <c r="AD183" s="177">
        <v>875.79179999999997</v>
      </c>
      <c r="AE183" s="164">
        <v>15.49</v>
      </c>
      <c r="AF183" s="214"/>
      <c r="AG183" s="77">
        <v>605.97</v>
      </c>
      <c r="AH183" s="30">
        <v>510204164</v>
      </c>
      <c r="AI183" s="39" t="s">
        <v>41</v>
      </c>
    </row>
    <row r="184" spans="1:35" s="128" customFormat="1" ht="20.100000000000001" customHeight="1" x14ac:dyDescent="0.2">
      <c r="A184" s="131" t="s">
        <v>181</v>
      </c>
      <c r="B184" s="131"/>
      <c r="C184" s="74" t="s">
        <v>528</v>
      </c>
      <c r="D184" s="131" t="s">
        <v>263</v>
      </c>
      <c r="E184" s="131">
        <v>22607</v>
      </c>
      <c r="F184" s="131" t="s">
        <v>179</v>
      </c>
      <c r="G184" s="39" t="s">
        <v>28</v>
      </c>
      <c r="H184" s="39">
        <v>10</v>
      </c>
      <c r="I184" s="149">
        <v>44927</v>
      </c>
      <c r="J184" s="162">
        <v>45291</v>
      </c>
      <c r="K184" s="149" t="s">
        <v>182</v>
      </c>
      <c r="L184" s="167">
        <v>39.369999999999997</v>
      </c>
      <c r="M184" s="164">
        <v>69.569999999999993</v>
      </c>
      <c r="N184" s="164">
        <v>85.75</v>
      </c>
      <c r="O184" s="164">
        <v>102.61</v>
      </c>
      <c r="P184" s="164">
        <v>110.17</v>
      </c>
      <c r="Q184" s="177">
        <v>1.79</v>
      </c>
      <c r="R184" s="177">
        <v>54.45</v>
      </c>
      <c r="S184" s="177">
        <v>0.72</v>
      </c>
      <c r="T184" s="177">
        <v>21.9</v>
      </c>
      <c r="U184" s="177">
        <v>2.78</v>
      </c>
      <c r="V184" s="177">
        <v>84.57</v>
      </c>
      <c r="W184" s="177">
        <v>4.03</v>
      </c>
      <c r="X184" s="177">
        <v>122.59260000000002</v>
      </c>
      <c r="Y184" s="296">
        <v>3.64</v>
      </c>
      <c r="Z184" s="296">
        <v>110.72880000000001</v>
      </c>
      <c r="AA184" s="164">
        <v>44.26</v>
      </c>
      <c r="AB184" s="164">
        <v>1346.3892000000001</v>
      </c>
      <c r="AC184" s="164">
        <v>28.79</v>
      </c>
      <c r="AD184" s="177">
        <v>875.79179999999997</v>
      </c>
      <c r="AE184" s="164">
        <v>15.49</v>
      </c>
      <c r="AF184" s="214"/>
      <c r="AG184" s="77"/>
      <c r="AH184" s="31">
        <v>510205132</v>
      </c>
      <c r="AI184" s="39" t="s">
        <v>41</v>
      </c>
    </row>
    <row r="185" spans="1:35" s="128" customFormat="1" ht="20.100000000000001" customHeight="1" x14ac:dyDescent="0.2">
      <c r="A185" s="131"/>
      <c r="B185" s="131"/>
      <c r="C185" s="74" t="s">
        <v>205</v>
      </c>
      <c r="D185" s="131" t="s">
        <v>139</v>
      </c>
      <c r="E185" s="131">
        <v>22609</v>
      </c>
      <c r="F185" s="131" t="s">
        <v>179</v>
      </c>
      <c r="G185" s="39"/>
      <c r="H185" s="39">
        <v>90</v>
      </c>
      <c r="I185" s="132">
        <v>42736</v>
      </c>
      <c r="J185" s="165">
        <v>43100</v>
      </c>
      <c r="K185" s="104"/>
      <c r="L185" s="166"/>
      <c r="M185" s="164"/>
      <c r="N185" s="170"/>
      <c r="O185" s="170"/>
      <c r="P185" s="170"/>
      <c r="Q185" s="177">
        <v>1.79</v>
      </c>
      <c r="R185" s="177">
        <f t="shared" ref="R185" si="67">Q185*30.42</f>
        <v>54.451800000000006</v>
      </c>
      <c r="S185" s="177"/>
      <c r="T185" s="177"/>
      <c r="U185" s="177">
        <v>2.4</v>
      </c>
      <c r="V185" s="177">
        <f>U185*30.42</f>
        <v>73.007999999999996</v>
      </c>
      <c r="W185" s="177">
        <v>3.46</v>
      </c>
      <c r="X185" s="177">
        <v>105.25</v>
      </c>
      <c r="Y185" s="296"/>
      <c r="Z185" s="296"/>
      <c r="AA185" s="170"/>
      <c r="AB185" s="170"/>
      <c r="AC185" s="170"/>
      <c r="AD185" s="175"/>
      <c r="AE185" s="170"/>
      <c r="AF185" s="215"/>
      <c r="AG185" s="25"/>
      <c r="AH185" s="30">
        <v>510203584</v>
      </c>
      <c r="AI185" s="39" t="s">
        <v>39</v>
      </c>
    </row>
    <row r="186" spans="1:35" s="128" customFormat="1" ht="20.100000000000001" customHeight="1" x14ac:dyDescent="0.2">
      <c r="A186" s="131"/>
      <c r="B186" s="131"/>
      <c r="C186" s="131" t="s">
        <v>524</v>
      </c>
      <c r="D186" s="131" t="s">
        <v>546</v>
      </c>
      <c r="E186" s="131">
        <v>22609</v>
      </c>
      <c r="F186" s="131" t="s">
        <v>179</v>
      </c>
      <c r="G186" s="39" t="s">
        <v>186</v>
      </c>
      <c r="H186" s="121">
        <v>122</v>
      </c>
      <c r="I186" s="149">
        <v>44652</v>
      </c>
      <c r="J186" s="162">
        <v>45016</v>
      </c>
      <c r="K186" s="149" t="s">
        <v>182</v>
      </c>
      <c r="L186" s="167">
        <v>28.44</v>
      </c>
      <c r="M186" s="168">
        <v>60.09</v>
      </c>
      <c r="N186" s="168">
        <v>76.27</v>
      </c>
      <c r="O186" s="168">
        <v>93.13</v>
      </c>
      <c r="P186" s="168">
        <v>100.69</v>
      </c>
      <c r="Q186" s="177">
        <v>1.79</v>
      </c>
      <c r="R186" s="177">
        <v>54.45</v>
      </c>
      <c r="S186" s="175"/>
      <c r="T186" s="175"/>
      <c r="U186" s="177">
        <v>2.21</v>
      </c>
      <c r="V186" s="177">
        <v>67.228200000000001</v>
      </c>
      <c r="W186" s="177">
        <v>3.71</v>
      </c>
      <c r="X186" s="177">
        <v>112.86</v>
      </c>
      <c r="Y186" s="296"/>
      <c r="Z186" s="296"/>
      <c r="AA186" s="168">
        <v>34.78</v>
      </c>
      <c r="AB186" s="168">
        <v>1058.01</v>
      </c>
      <c r="AC186" s="168">
        <v>29.73</v>
      </c>
      <c r="AD186" s="172">
        <v>877.0086</v>
      </c>
      <c r="AE186" s="168">
        <v>15.91</v>
      </c>
      <c r="AF186" s="174"/>
      <c r="AG186" s="26">
        <v>416.75</v>
      </c>
      <c r="AH186" s="30">
        <v>510201014</v>
      </c>
      <c r="AI186" s="39" t="s">
        <v>39</v>
      </c>
    </row>
    <row r="187" spans="1:35" s="128" customFormat="1" ht="20.100000000000001" customHeight="1" x14ac:dyDescent="0.2">
      <c r="A187" s="131"/>
      <c r="B187" s="131"/>
      <c r="C187" s="136" t="s">
        <v>206</v>
      </c>
      <c r="D187" s="136" t="s">
        <v>264</v>
      </c>
      <c r="E187" s="136">
        <v>22761</v>
      </c>
      <c r="F187" s="137" t="s">
        <v>179</v>
      </c>
      <c r="G187" s="176" t="s">
        <v>28</v>
      </c>
      <c r="H187" s="176">
        <v>108</v>
      </c>
      <c r="I187" s="149">
        <v>44805</v>
      </c>
      <c r="J187" s="162">
        <v>45169</v>
      </c>
      <c r="K187" s="149" t="s">
        <v>182</v>
      </c>
      <c r="L187" s="167">
        <v>29.63</v>
      </c>
      <c r="M187" s="164">
        <v>59.35</v>
      </c>
      <c r="N187" s="164">
        <v>75.53</v>
      </c>
      <c r="O187" s="164">
        <v>92.39</v>
      </c>
      <c r="P187" s="164">
        <v>99.95</v>
      </c>
      <c r="Q187" s="177">
        <v>1.79</v>
      </c>
      <c r="R187" s="177">
        <v>54.45</v>
      </c>
      <c r="S187" s="177">
        <v>0.81</v>
      </c>
      <c r="T187" s="177">
        <v>24.64</v>
      </c>
      <c r="U187" s="177">
        <v>2.69</v>
      </c>
      <c r="V187" s="177">
        <v>81.83</v>
      </c>
      <c r="W187" s="177">
        <v>3.5</v>
      </c>
      <c r="X187" s="177">
        <v>106.47</v>
      </c>
      <c r="Y187" s="296"/>
      <c r="Z187" s="296"/>
      <c r="AA187" s="164">
        <v>34.04</v>
      </c>
      <c r="AB187" s="164">
        <v>1035.5</v>
      </c>
      <c r="AC187" s="164">
        <v>29.62</v>
      </c>
      <c r="AD187" s="177">
        <v>901.04</v>
      </c>
      <c r="AE187" s="164">
        <v>16.100000000000001</v>
      </c>
      <c r="AF187" s="209"/>
      <c r="AG187" s="76" t="s">
        <v>350</v>
      </c>
      <c r="AH187" s="228">
        <v>510203196</v>
      </c>
      <c r="AI187" s="90" t="s">
        <v>41</v>
      </c>
    </row>
    <row r="188" spans="1:35" s="128" customFormat="1" ht="20.100000000000001" customHeight="1" x14ac:dyDescent="0.2">
      <c r="A188" s="131"/>
      <c r="B188" s="131"/>
      <c r="C188" s="294" t="s">
        <v>603</v>
      </c>
      <c r="D188" s="136" t="s">
        <v>265</v>
      </c>
      <c r="E188" s="136">
        <v>22763</v>
      </c>
      <c r="F188" s="136" t="s">
        <v>179</v>
      </c>
      <c r="G188" s="90" t="s">
        <v>186</v>
      </c>
      <c r="H188" s="176">
        <v>95</v>
      </c>
      <c r="I188" s="149">
        <v>44743</v>
      </c>
      <c r="J188" s="162">
        <v>45107</v>
      </c>
      <c r="K188" s="138" t="s">
        <v>182</v>
      </c>
      <c r="L188" s="167">
        <v>29.47</v>
      </c>
      <c r="M188" s="167">
        <v>60.21</v>
      </c>
      <c r="N188" s="167">
        <v>76.39</v>
      </c>
      <c r="O188" s="167">
        <v>93.25</v>
      </c>
      <c r="P188" s="167">
        <v>100.81</v>
      </c>
      <c r="Q188" s="177">
        <v>1.79</v>
      </c>
      <c r="R188" s="177">
        <v>54.45</v>
      </c>
      <c r="S188" s="177">
        <v>0.75</v>
      </c>
      <c r="T188" s="177">
        <v>22.815000000000001</v>
      </c>
      <c r="U188" s="177">
        <v>2.02</v>
      </c>
      <c r="V188" s="177">
        <v>61.448400000000007</v>
      </c>
      <c r="W188" s="177">
        <v>2.88</v>
      </c>
      <c r="X188" s="177">
        <v>87.61</v>
      </c>
      <c r="Y188" s="296"/>
      <c r="Z188" s="296"/>
      <c r="AA188" s="167">
        <v>34.9</v>
      </c>
      <c r="AB188" s="167">
        <f>AA188*30.42</f>
        <v>1061.6580000000001</v>
      </c>
      <c r="AC188" s="167">
        <v>30.34</v>
      </c>
      <c r="AD188" s="172">
        <f>AC188*30.42</f>
        <v>922.94280000000003</v>
      </c>
      <c r="AE188" s="167">
        <v>16.23</v>
      </c>
      <c r="AF188" s="214"/>
      <c r="AG188" s="77">
        <v>552.42999999999995</v>
      </c>
      <c r="AH188" s="37">
        <v>510200989</v>
      </c>
      <c r="AI188" s="90" t="s">
        <v>39</v>
      </c>
    </row>
    <row r="189" spans="1:35" s="128" customFormat="1" ht="20.100000000000001" customHeight="1" x14ac:dyDescent="0.2">
      <c r="A189" s="131"/>
      <c r="B189" s="131"/>
      <c r="C189" s="137" t="s">
        <v>357</v>
      </c>
      <c r="D189" s="136" t="s">
        <v>358</v>
      </c>
      <c r="E189" s="136">
        <v>22765</v>
      </c>
      <c r="F189" s="136" t="s">
        <v>179</v>
      </c>
      <c r="G189" s="90" t="s">
        <v>186</v>
      </c>
      <c r="H189" s="176">
        <v>96</v>
      </c>
      <c r="I189" s="149">
        <v>44440</v>
      </c>
      <c r="J189" s="162">
        <v>44742</v>
      </c>
      <c r="K189" s="134" t="s">
        <v>182</v>
      </c>
      <c r="L189" s="167">
        <v>26.75</v>
      </c>
      <c r="M189" s="168">
        <v>51.6</v>
      </c>
      <c r="N189" s="168">
        <v>67.78</v>
      </c>
      <c r="O189" s="168">
        <v>84.64</v>
      </c>
      <c r="P189" s="168">
        <v>92.2</v>
      </c>
      <c r="Q189" s="177">
        <v>1.79</v>
      </c>
      <c r="R189" s="177">
        <v>54.45</v>
      </c>
      <c r="S189" s="177">
        <v>0.86</v>
      </c>
      <c r="T189" s="177">
        <v>26.161200000000001</v>
      </c>
      <c r="U189" s="177">
        <v>2.62</v>
      </c>
      <c r="V189" s="177">
        <v>79.700400000000002</v>
      </c>
      <c r="W189" s="177">
        <v>3.82</v>
      </c>
      <c r="X189" s="177">
        <v>116.2</v>
      </c>
      <c r="Y189" s="296"/>
      <c r="Z189" s="296"/>
      <c r="AA189" s="168">
        <v>26.29</v>
      </c>
      <c r="AB189" s="167">
        <v>799.74180000000001</v>
      </c>
      <c r="AC189" s="168">
        <v>27.49</v>
      </c>
      <c r="AD189" s="172">
        <v>836.24580000000003</v>
      </c>
      <c r="AE189" s="164">
        <v>14.71</v>
      </c>
      <c r="AF189" s="214">
        <v>23.15</v>
      </c>
      <c r="AG189" s="77">
        <v>704.22</v>
      </c>
      <c r="AH189" s="37">
        <v>500202388</v>
      </c>
      <c r="AI189" s="90" t="s">
        <v>39</v>
      </c>
    </row>
    <row r="190" spans="1:35" s="128" customFormat="1" ht="20.100000000000001" customHeight="1" x14ac:dyDescent="0.2">
      <c r="A190" s="131"/>
      <c r="B190" s="131"/>
      <c r="C190" s="28" t="s">
        <v>174</v>
      </c>
      <c r="D190" s="28" t="s">
        <v>284</v>
      </c>
      <c r="E190" s="28">
        <v>22767</v>
      </c>
      <c r="F190" s="28" t="s">
        <v>179</v>
      </c>
      <c r="G190" s="171" t="s">
        <v>28</v>
      </c>
      <c r="H190" s="171">
        <v>168</v>
      </c>
      <c r="I190" s="149">
        <v>44562</v>
      </c>
      <c r="J190" s="162">
        <v>44926</v>
      </c>
      <c r="K190" s="104" t="s">
        <v>182</v>
      </c>
      <c r="L190" s="167">
        <v>27.65</v>
      </c>
      <c r="M190" s="168">
        <v>58.42</v>
      </c>
      <c r="N190" s="168">
        <v>74.599999999999994</v>
      </c>
      <c r="O190" s="168">
        <v>91.46</v>
      </c>
      <c r="P190" s="168">
        <v>99.02</v>
      </c>
      <c r="Q190" s="177">
        <v>1.79</v>
      </c>
      <c r="R190" s="177">
        <f t="shared" ref="R190" si="68">Q190*30.42</f>
        <v>54.451800000000006</v>
      </c>
      <c r="S190" s="177">
        <v>0.8</v>
      </c>
      <c r="T190" s="177">
        <v>24.34</v>
      </c>
      <c r="U190" s="177">
        <v>2.39</v>
      </c>
      <c r="V190" s="177">
        <v>72.7</v>
      </c>
      <c r="W190" s="177">
        <v>3.17</v>
      </c>
      <c r="X190" s="177">
        <v>96.43</v>
      </c>
      <c r="Y190" s="296"/>
      <c r="Z190" s="296"/>
      <c r="AA190" s="168">
        <v>33.11</v>
      </c>
      <c r="AB190" s="168">
        <v>1007.21</v>
      </c>
      <c r="AC190" s="168">
        <v>30.6</v>
      </c>
      <c r="AD190" s="173">
        <v>930.86</v>
      </c>
      <c r="AE190" s="168">
        <v>16.37</v>
      </c>
      <c r="AF190" s="197">
        <v>7.8</v>
      </c>
      <c r="AG190" s="29">
        <v>237.28</v>
      </c>
      <c r="AH190" s="34">
        <v>510201296</v>
      </c>
      <c r="AI190" s="171" t="s">
        <v>41</v>
      </c>
    </row>
    <row r="191" spans="1:35" s="128" customFormat="1" ht="20.100000000000001" customHeight="1" x14ac:dyDescent="0.2">
      <c r="A191" s="131"/>
      <c r="B191" s="131"/>
      <c r="C191" s="28" t="s">
        <v>175</v>
      </c>
      <c r="D191" s="28" t="s">
        <v>284</v>
      </c>
      <c r="E191" s="28">
        <v>22767</v>
      </c>
      <c r="F191" s="28" t="s">
        <v>179</v>
      </c>
      <c r="G191" s="171" t="s">
        <v>28</v>
      </c>
      <c r="H191" s="171">
        <v>32</v>
      </c>
      <c r="I191" s="149">
        <v>44562</v>
      </c>
      <c r="J191" s="162">
        <v>44926</v>
      </c>
      <c r="K191" s="104"/>
      <c r="L191" s="167">
        <v>41.44</v>
      </c>
      <c r="M191" s="168">
        <v>72.209999999999994</v>
      </c>
      <c r="N191" s="168">
        <v>88.39</v>
      </c>
      <c r="O191" s="168">
        <v>105.25</v>
      </c>
      <c r="P191" s="168">
        <v>112.81</v>
      </c>
      <c r="Q191" s="177">
        <v>1.79</v>
      </c>
      <c r="R191" s="177">
        <v>54.45</v>
      </c>
      <c r="S191" s="177">
        <v>0.8</v>
      </c>
      <c r="T191" s="177">
        <v>24.34</v>
      </c>
      <c r="U191" s="177">
        <v>2.39</v>
      </c>
      <c r="V191" s="177">
        <v>72.7</v>
      </c>
      <c r="W191" s="177">
        <v>3.17</v>
      </c>
      <c r="X191" s="177">
        <v>96.43</v>
      </c>
      <c r="Y191" s="296"/>
      <c r="Z191" s="296"/>
      <c r="AA191" s="168">
        <v>46.9</v>
      </c>
      <c r="AB191" s="168">
        <v>1426.7</v>
      </c>
      <c r="AC191" s="168">
        <v>30.6</v>
      </c>
      <c r="AD191" s="173">
        <v>930.86</v>
      </c>
      <c r="AE191" s="168">
        <v>16.37</v>
      </c>
      <c r="AF191" s="197"/>
      <c r="AG191" s="29">
        <v>203.76</v>
      </c>
      <c r="AH191" s="34">
        <v>510201296</v>
      </c>
      <c r="AI191" s="171" t="s">
        <v>41</v>
      </c>
    </row>
    <row r="192" spans="1:35" s="128" customFormat="1" ht="20.100000000000001" customHeight="1" x14ac:dyDescent="0.2">
      <c r="A192" s="131"/>
      <c r="B192" s="131"/>
      <c r="C192" s="74" t="s">
        <v>363</v>
      </c>
      <c r="D192" s="131" t="s">
        <v>223</v>
      </c>
      <c r="E192" s="131">
        <v>22767</v>
      </c>
      <c r="F192" s="131" t="s">
        <v>179</v>
      </c>
      <c r="G192" s="39" t="s">
        <v>216</v>
      </c>
      <c r="H192" s="39">
        <v>80</v>
      </c>
      <c r="I192" s="132">
        <v>44682</v>
      </c>
      <c r="J192" s="165">
        <v>45046</v>
      </c>
      <c r="K192" s="132" t="s">
        <v>182</v>
      </c>
      <c r="L192" s="166">
        <v>27.08</v>
      </c>
      <c r="M192" s="170">
        <v>58.82</v>
      </c>
      <c r="N192" s="170">
        <v>75</v>
      </c>
      <c r="O192" s="170">
        <v>91.86</v>
      </c>
      <c r="P192" s="170">
        <v>99.42</v>
      </c>
      <c r="Q192" s="177">
        <v>1.79</v>
      </c>
      <c r="R192" s="177">
        <v>54.45</v>
      </c>
      <c r="S192" s="177">
        <v>0.74</v>
      </c>
      <c r="T192" s="177">
        <v>22.51</v>
      </c>
      <c r="U192" s="177">
        <v>2.5</v>
      </c>
      <c r="V192" s="177">
        <v>76.050000000000011</v>
      </c>
      <c r="W192" s="177">
        <v>3.42</v>
      </c>
      <c r="X192" s="177">
        <v>104.04</v>
      </c>
      <c r="Y192" s="296"/>
      <c r="Z192" s="296"/>
      <c r="AA192" s="170">
        <v>33.51</v>
      </c>
      <c r="AB192" s="170">
        <f>AA192*30.42</f>
        <v>1019.3742</v>
      </c>
      <c r="AC192" s="170">
        <v>28.48</v>
      </c>
      <c r="AD192" s="175">
        <f>AC192*30.42</f>
        <v>866.36160000000007</v>
      </c>
      <c r="AE192" s="170">
        <v>15.24</v>
      </c>
      <c r="AF192" s="215">
        <v>12.89</v>
      </c>
      <c r="AG192" s="25">
        <v>392.11</v>
      </c>
      <c r="AH192" s="30">
        <v>510200422</v>
      </c>
      <c r="AI192" s="39" t="s">
        <v>39</v>
      </c>
    </row>
    <row r="193" spans="1:35" s="128" customFormat="1" ht="20.100000000000001" customHeight="1" x14ac:dyDescent="0.2">
      <c r="A193" s="131" t="s">
        <v>181</v>
      </c>
      <c r="B193" s="131"/>
      <c r="C193" s="136" t="s">
        <v>62</v>
      </c>
      <c r="D193" s="136" t="s">
        <v>63</v>
      </c>
      <c r="E193" s="136">
        <v>22769</v>
      </c>
      <c r="F193" s="137" t="s">
        <v>179</v>
      </c>
      <c r="G193" s="176" t="s">
        <v>28</v>
      </c>
      <c r="H193" s="176">
        <v>173</v>
      </c>
      <c r="I193" s="149">
        <v>44927</v>
      </c>
      <c r="J193" s="162">
        <v>45291</v>
      </c>
      <c r="K193" s="149" t="s">
        <v>182</v>
      </c>
      <c r="L193" s="167">
        <v>29.95</v>
      </c>
      <c r="M193" s="164">
        <v>62.56</v>
      </c>
      <c r="N193" s="164">
        <v>78.739999999999995</v>
      </c>
      <c r="O193" s="164">
        <v>95.6</v>
      </c>
      <c r="P193" s="164">
        <v>103.16</v>
      </c>
      <c r="Q193" s="177">
        <v>1.79</v>
      </c>
      <c r="R193" s="177">
        <f t="shared" ref="R193" si="69">Q193*30.42</f>
        <v>54.451800000000006</v>
      </c>
      <c r="S193" s="177">
        <v>1.01</v>
      </c>
      <c r="T193" s="177">
        <v>30.72</v>
      </c>
      <c r="U193" s="177">
        <v>2.86</v>
      </c>
      <c r="V193" s="177">
        <v>87</v>
      </c>
      <c r="W193" s="177">
        <v>4.3099999999999996</v>
      </c>
      <c r="X193" s="177">
        <v>131.11019999999999</v>
      </c>
      <c r="Y193" s="296">
        <v>4.49</v>
      </c>
      <c r="Z193" s="296">
        <v>136.58580000000001</v>
      </c>
      <c r="AA193" s="164">
        <v>37.25</v>
      </c>
      <c r="AB193" s="164">
        <v>1133.145</v>
      </c>
      <c r="AC193" s="164">
        <v>31.11</v>
      </c>
      <c r="AD193" s="177">
        <v>946.36620000000005</v>
      </c>
      <c r="AE193" s="164">
        <v>16.71</v>
      </c>
      <c r="AF193" s="209"/>
      <c r="AG193" s="76" t="s">
        <v>351</v>
      </c>
      <c r="AH193" s="228">
        <v>510202561</v>
      </c>
      <c r="AI193" s="90" t="s">
        <v>41</v>
      </c>
    </row>
    <row r="194" spans="1:35" s="128" customFormat="1" ht="20.100000000000001" customHeight="1" x14ac:dyDescent="0.2">
      <c r="A194" s="131" t="s">
        <v>181</v>
      </c>
      <c r="B194" s="131"/>
      <c r="C194" s="136" t="s">
        <v>156</v>
      </c>
      <c r="D194" s="136" t="s">
        <v>63</v>
      </c>
      <c r="E194" s="136">
        <v>22769</v>
      </c>
      <c r="F194" s="137" t="s">
        <v>179</v>
      </c>
      <c r="G194" s="176" t="s">
        <v>28</v>
      </c>
      <c r="H194" s="176">
        <v>16</v>
      </c>
      <c r="I194" s="149">
        <v>44927</v>
      </c>
      <c r="J194" s="162">
        <v>45291</v>
      </c>
      <c r="K194" s="149"/>
      <c r="L194" s="167">
        <v>49.74</v>
      </c>
      <c r="M194" s="164">
        <v>82.35</v>
      </c>
      <c r="N194" s="164">
        <v>98.53</v>
      </c>
      <c r="O194" s="164">
        <v>115.39</v>
      </c>
      <c r="P194" s="164">
        <v>122.95</v>
      </c>
      <c r="Q194" s="177">
        <v>1.79</v>
      </c>
      <c r="R194" s="177">
        <v>54.45</v>
      </c>
      <c r="S194" s="177">
        <v>1.01</v>
      </c>
      <c r="T194" s="177">
        <v>30.72</v>
      </c>
      <c r="U194" s="177">
        <v>2.86</v>
      </c>
      <c r="V194" s="177">
        <v>87</v>
      </c>
      <c r="W194" s="177">
        <v>4.3099999999999996</v>
      </c>
      <c r="X194" s="177">
        <v>131.11019999999999</v>
      </c>
      <c r="Y194" s="296">
        <v>4.49</v>
      </c>
      <c r="Z194" s="296">
        <v>136.58580000000001</v>
      </c>
      <c r="AA194" s="164">
        <v>57.04</v>
      </c>
      <c r="AB194" s="164">
        <v>1735.1568</v>
      </c>
      <c r="AC194" s="164">
        <v>31.11</v>
      </c>
      <c r="AD194" s="177">
        <v>946.36620000000005</v>
      </c>
      <c r="AE194" s="164">
        <v>16.71</v>
      </c>
      <c r="AF194" s="209"/>
      <c r="AG194" s="76" t="s">
        <v>351</v>
      </c>
      <c r="AH194" s="228">
        <v>510205165</v>
      </c>
      <c r="AI194" s="90" t="s">
        <v>41</v>
      </c>
    </row>
    <row r="195" spans="1:35" ht="18.95" customHeight="1" x14ac:dyDescent="0.2">
      <c r="A195" s="15" t="s">
        <v>181</v>
      </c>
      <c r="B195" s="131"/>
      <c r="C195" s="136" t="s">
        <v>410</v>
      </c>
      <c r="D195" s="136" t="s">
        <v>63</v>
      </c>
      <c r="E195" s="136">
        <v>22769</v>
      </c>
      <c r="F195" s="137" t="s">
        <v>179</v>
      </c>
      <c r="G195" s="176" t="s">
        <v>28</v>
      </c>
      <c r="H195" s="176">
        <v>10</v>
      </c>
      <c r="I195" s="149">
        <v>44927</v>
      </c>
      <c r="J195" s="162">
        <v>45291</v>
      </c>
      <c r="K195" s="103"/>
      <c r="L195" s="167">
        <v>39.47</v>
      </c>
      <c r="M195" s="164">
        <v>72.08</v>
      </c>
      <c r="N195" s="164">
        <v>88.26</v>
      </c>
      <c r="O195" s="164">
        <v>105.12</v>
      </c>
      <c r="P195" s="164">
        <v>112.68</v>
      </c>
      <c r="Q195" s="177">
        <v>1.79</v>
      </c>
      <c r="R195" s="177">
        <v>54.45</v>
      </c>
      <c r="S195" s="177">
        <v>1.01</v>
      </c>
      <c r="T195" s="177">
        <v>30.72</v>
      </c>
      <c r="U195" s="177">
        <v>2.86</v>
      </c>
      <c r="V195" s="177">
        <v>87</v>
      </c>
      <c r="W195" s="177">
        <v>4.3099999999999996</v>
      </c>
      <c r="X195" s="177">
        <v>131.11019999999999</v>
      </c>
      <c r="Y195" s="296">
        <v>4.49</v>
      </c>
      <c r="Z195" s="296">
        <v>136.58580000000001</v>
      </c>
      <c r="AA195" s="164">
        <v>46.77</v>
      </c>
      <c r="AB195" s="164">
        <v>1422.7434000000001</v>
      </c>
      <c r="AC195" s="164">
        <v>31.11</v>
      </c>
      <c r="AD195" s="177">
        <v>946.36620000000005</v>
      </c>
      <c r="AE195" s="164">
        <v>16.71</v>
      </c>
      <c r="AF195" s="209"/>
      <c r="AG195" s="76" t="s">
        <v>351</v>
      </c>
      <c r="AH195" s="228">
        <v>510205176</v>
      </c>
      <c r="AI195" s="90" t="s">
        <v>41</v>
      </c>
    </row>
    <row r="196" spans="1:35" ht="14.25" x14ac:dyDescent="0.2">
      <c r="Q196" s="211"/>
    </row>
  </sheetData>
  <autoFilter ref="A8:AI195"/>
  <mergeCells count="3">
    <mergeCell ref="B1:AH1"/>
    <mergeCell ref="B2:AG2"/>
    <mergeCell ref="B3:AH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01.01.2023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12"/>
  <dimension ref="A1:S23"/>
  <sheetViews>
    <sheetView zoomScaleNormal="100" workbookViewId="0">
      <pane xSplit="2" ySplit="2" topLeftCell="C3" activePane="bottomRight" state="frozen"/>
      <selection activeCell="L7" sqref="L7"/>
      <selection pane="topRight" activeCell="L7" sqref="L7"/>
      <selection pane="bottomLeft" activeCell="L7" sqref="L7"/>
      <selection pane="bottomRight" activeCell="B8" sqref="B8"/>
    </sheetView>
  </sheetViews>
  <sheetFormatPr baseColWidth="10" defaultRowHeight="12.75" outlineLevelCol="1" x14ac:dyDescent="0.2"/>
  <cols>
    <col min="1" max="1" width="3.85546875" customWidth="1"/>
    <col min="2" max="2" width="71" customWidth="1"/>
    <col min="3" max="3" width="29" customWidth="1"/>
    <col min="4" max="4" width="7.7109375" style="1" customWidth="1"/>
    <col min="5" max="5" width="9.28515625" customWidth="1" outlineLevel="1"/>
    <col min="6" max="6" width="11.140625" style="6" customWidth="1"/>
    <col min="7" max="7" width="11.140625" style="6" customWidth="1" outlineLevel="1"/>
    <col min="8" max="8" width="8.85546875" style="6" customWidth="1" outlineLevel="1"/>
    <col min="9" max="10" width="9.42578125" style="1" bestFit="1" customWidth="1"/>
    <col min="11" max="12" width="15.140625" style="1" customWidth="1"/>
    <col min="13" max="13" width="15.7109375" style="7" customWidth="1"/>
    <col min="14" max="14" width="14.28515625" customWidth="1" outlineLevel="1"/>
    <col min="15" max="15" width="16.7109375" style="109" customWidth="1" outlineLevel="1"/>
    <col min="16" max="16" width="38.5703125" customWidth="1" outlineLevel="1"/>
    <col min="17" max="17" width="16.28515625" customWidth="1" outlineLevel="1"/>
    <col min="18" max="18" width="11.5703125" customWidth="1"/>
  </cols>
  <sheetData>
    <row r="1" spans="1:19" ht="18" customHeight="1" x14ac:dyDescent="0.25">
      <c r="A1" s="81"/>
      <c r="B1" s="81"/>
      <c r="C1" s="81"/>
      <c r="D1" s="82"/>
      <c r="E1" s="81"/>
      <c r="F1" s="81"/>
      <c r="G1" s="81"/>
      <c r="H1" s="81"/>
      <c r="I1" s="81" t="s">
        <v>419</v>
      </c>
      <c r="J1" s="81"/>
      <c r="K1" s="81"/>
      <c r="L1" s="81"/>
      <c r="M1" s="83"/>
      <c r="N1" s="81"/>
      <c r="O1" s="106"/>
      <c r="P1" s="81"/>
      <c r="Q1" s="81"/>
      <c r="R1" s="10"/>
      <c r="S1" s="10"/>
    </row>
    <row r="2" spans="1:19" ht="32.1" customHeight="1" x14ac:dyDescent="0.25">
      <c r="A2" s="82" t="s">
        <v>140</v>
      </c>
      <c r="B2" s="82" t="s">
        <v>238</v>
      </c>
      <c r="C2" s="82" t="s">
        <v>141</v>
      </c>
      <c r="D2" s="82" t="s">
        <v>142</v>
      </c>
      <c r="E2" s="82" t="s">
        <v>143</v>
      </c>
      <c r="F2" s="82" t="s">
        <v>309</v>
      </c>
      <c r="G2" s="82" t="s">
        <v>239</v>
      </c>
      <c r="H2" s="82" t="s">
        <v>240</v>
      </c>
      <c r="I2" s="84">
        <v>1</v>
      </c>
      <c r="J2" s="84">
        <v>0.95</v>
      </c>
      <c r="K2" s="84" t="s">
        <v>18</v>
      </c>
      <c r="L2" s="85" t="s">
        <v>561</v>
      </c>
      <c r="M2" s="83" t="s">
        <v>420</v>
      </c>
      <c r="N2" s="82" t="s">
        <v>421</v>
      </c>
      <c r="O2" s="107" t="s">
        <v>422</v>
      </c>
      <c r="P2" s="86" t="s">
        <v>239</v>
      </c>
      <c r="Q2" s="83" t="s">
        <v>38</v>
      </c>
      <c r="R2" s="110"/>
      <c r="S2" s="10"/>
    </row>
    <row r="3" spans="1:19" ht="14.25" x14ac:dyDescent="0.2">
      <c r="A3" s="32">
        <v>1</v>
      </c>
      <c r="B3" s="32" t="s">
        <v>423</v>
      </c>
      <c r="C3" s="32" t="s">
        <v>424</v>
      </c>
      <c r="D3" s="39">
        <v>21079</v>
      </c>
      <c r="E3" s="32" t="s">
        <v>179</v>
      </c>
      <c r="F3" s="126">
        <v>44652</v>
      </c>
      <c r="G3" s="39" t="s">
        <v>291</v>
      </c>
      <c r="H3" s="39">
        <v>12</v>
      </c>
      <c r="I3" s="127">
        <v>455.45</v>
      </c>
      <c r="J3" s="127">
        <v>432.68</v>
      </c>
      <c r="K3" s="39">
        <v>510204006</v>
      </c>
      <c r="L3" s="127">
        <v>48.66</v>
      </c>
      <c r="M3" s="77" t="s">
        <v>425</v>
      </c>
      <c r="N3" s="32" t="s">
        <v>426</v>
      </c>
      <c r="O3" s="32" t="s">
        <v>427</v>
      </c>
      <c r="P3" s="32" t="s">
        <v>428</v>
      </c>
      <c r="Q3" s="39" t="s">
        <v>39</v>
      </c>
      <c r="R3" s="10"/>
      <c r="S3" s="10"/>
    </row>
    <row r="4" spans="1:19" ht="14.25" x14ac:dyDescent="0.2">
      <c r="A4" s="32">
        <v>2</v>
      </c>
      <c r="B4" s="32" t="s">
        <v>429</v>
      </c>
      <c r="C4" s="32" t="s">
        <v>553</v>
      </c>
      <c r="D4" s="39">
        <v>20359</v>
      </c>
      <c r="E4" s="32" t="s">
        <v>179</v>
      </c>
      <c r="F4" s="87">
        <v>44682</v>
      </c>
      <c r="G4" s="39" t="s">
        <v>180</v>
      </c>
      <c r="H4" s="39">
        <v>11</v>
      </c>
      <c r="I4" s="88">
        <v>492.01</v>
      </c>
      <c r="J4" s="88">
        <v>467.41</v>
      </c>
      <c r="K4" s="39">
        <v>510201991</v>
      </c>
      <c r="L4" s="91">
        <v>21.79</v>
      </c>
      <c r="M4" s="77" t="s">
        <v>430</v>
      </c>
      <c r="N4" s="32" t="s">
        <v>431</v>
      </c>
      <c r="O4" s="32" t="s">
        <v>432</v>
      </c>
      <c r="P4" s="32" t="s">
        <v>433</v>
      </c>
      <c r="Q4" s="39" t="s">
        <v>39</v>
      </c>
      <c r="R4" s="10"/>
      <c r="S4" s="10"/>
    </row>
    <row r="5" spans="1:19" ht="14.25" x14ac:dyDescent="0.2">
      <c r="A5" s="32">
        <v>3</v>
      </c>
      <c r="B5" s="32" t="s">
        <v>455</v>
      </c>
      <c r="C5" s="32" t="s">
        <v>456</v>
      </c>
      <c r="D5" s="39">
        <v>22297</v>
      </c>
      <c r="E5" s="32" t="s">
        <v>179</v>
      </c>
      <c r="F5" s="152">
        <v>44774</v>
      </c>
      <c r="G5" s="90" t="s">
        <v>186</v>
      </c>
      <c r="H5" s="90">
        <v>14</v>
      </c>
      <c r="I5" s="153">
        <v>436.72</v>
      </c>
      <c r="J5" s="153">
        <v>414.88</v>
      </c>
      <c r="K5" s="39">
        <v>510203799</v>
      </c>
      <c r="L5" s="154">
        <v>58.98</v>
      </c>
      <c r="M5" s="77" t="s">
        <v>457</v>
      </c>
      <c r="N5" s="32" t="s">
        <v>458</v>
      </c>
      <c r="O5" s="32" t="s">
        <v>459</v>
      </c>
      <c r="P5" s="32" t="s">
        <v>460</v>
      </c>
      <c r="Q5" s="39" t="s">
        <v>39</v>
      </c>
      <c r="R5" s="10"/>
      <c r="S5" s="10"/>
    </row>
    <row r="6" spans="1:19" ht="14.25" x14ac:dyDescent="0.2">
      <c r="A6" s="32">
        <v>4</v>
      </c>
      <c r="B6" s="32" t="s">
        <v>434</v>
      </c>
      <c r="C6" s="32" t="s">
        <v>435</v>
      </c>
      <c r="D6" s="39">
        <v>22303</v>
      </c>
      <c r="E6" s="32" t="s">
        <v>179</v>
      </c>
      <c r="F6" s="87">
        <v>44621</v>
      </c>
      <c r="G6" s="39" t="s">
        <v>186</v>
      </c>
      <c r="H6" s="39">
        <v>16</v>
      </c>
      <c r="I6" s="88">
        <v>436.95</v>
      </c>
      <c r="J6" s="88">
        <v>415.1</v>
      </c>
      <c r="K6" s="39">
        <v>510203458</v>
      </c>
      <c r="L6" s="91">
        <v>53.88</v>
      </c>
      <c r="M6" s="77" t="s">
        <v>436</v>
      </c>
      <c r="N6" s="32" t="s">
        <v>437</v>
      </c>
      <c r="O6" s="32" t="s">
        <v>438</v>
      </c>
      <c r="P6" s="32" t="s">
        <v>434</v>
      </c>
      <c r="Q6" s="39" t="s">
        <v>39</v>
      </c>
      <c r="R6" s="10"/>
      <c r="S6" s="10"/>
    </row>
    <row r="7" spans="1:19" ht="14.25" x14ac:dyDescent="0.2">
      <c r="A7" s="32">
        <v>5</v>
      </c>
      <c r="B7" s="32" t="s">
        <v>439</v>
      </c>
      <c r="C7" s="32" t="s">
        <v>440</v>
      </c>
      <c r="D7" s="39">
        <v>22359</v>
      </c>
      <c r="E7" s="32" t="s">
        <v>179</v>
      </c>
      <c r="F7" s="87">
        <v>44621</v>
      </c>
      <c r="G7" s="39" t="s">
        <v>186</v>
      </c>
      <c r="H7" s="39">
        <v>16</v>
      </c>
      <c r="I7" s="88">
        <v>435.58</v>
      </c>
      <c r="J7" s="88">
        <v>413.8</v>
      </c>
      <c r="K7" s="39">
        <v>510203243</v>
      </c>
      <c r="L7" s="91">
        <v>48.98</v>
      </c>
      <c r="M7" s="77" t="s">
        <v>441</v>
      </c>
      <c r="N7" s="32" t="s">
        <v>442</v>
      </c>
      <c r="O7" s="32" t="s">
        <v>443</v>
      </c>
      <c r="P7" s="32" t="s">
        <v>444</v>
      </c>
      <c r="Q7" s="39" t="s">
        <v>39</v>
      </c>
      <c r="R7" s="10"/>
      <c r="S7" s="10"/>
    </row>
    <row r="8" spans="1:19" ht="14.25" x14ac:dyDescent="0.2">
      <c r="A8" s="32">
        <v>6</v>
      </c>
      <c r="B8" s="32" t="s">
        <v>484</v>
      </c>
      <c r="C8" s="32" t="s">
        <v>485</v>
      </c>
      <c r="D8" s="39">
        <v>22587</v>
      </c>
      <c r="E8" s="32" t="s">
        <v>179</v>
      </c>
      <c r="F8" s="87">
        <v>44044</v>
      </c>
      <c r="G8" s="39" t="s">
        <v>186</v>
      </c>
      <c r="H8" s="39">
        <v>10</v>
      </c>
      <c r="I8" s="88">
        <v>411.31</v>
      </c>
      <c r="J8" s="88">
        <v>390.74</v>
      </c>
      <c r="K8" s="39">
        <v>510204701</v>
      </c>
      <c r="L8" s="91">
        <v>45.4</v>
      </c>
      <c r="M8" s="77" t="s">
        <v>486</v>
      </c>
      <c r="N8" s="32" t="s">
        <v>487</v>
      </c>
      <c r="O8" s="108" t="s">
        <v>488</v>
      </c>
      <c r="P8" s="32" t="s">
        <v>484</v>
      </c>
      <c r="Q8" s="39" t="s">
        <v>39</v>
      </c>
      <c r="R8" s="10"/>
      <c r="S8" s="10"/>
    </row>
    <row r="9" spans="1:19" ht="14.25" x14ac:dyDescent="0.2">
      <c r="A9" s="32">
        <v>7</v>
      </c>
      <c r="B9" s="32" t="s">
        <v>445</v>
      </c>
      <c r="C9" s="32" t="s">
        <v>446</v>
      </c>
      <c r="D9" s="39">
        <v>22763</v>
      </c>
      <c r="E9" s="32" t="s">
        <v>179</v>
      </c>
      <c r="F9" s="87">
        <v>44621</v>
      </c>
      <c r="G9" s="39" t="s">
        <v>186</v>
      </c>
      <c r="H9" s="39">
        <v>16</v>
      </c>
      <c r="I9" s="88">
        <v>416.83</v>
      </c>
      <c r="J9" s="88">
        <v>395.99</v>
      </c>
      <c r="K9" s="39">
        <v>500201888</v>
      </c>
      <c r="L9" s="91">
        <v>39.17</v>
      </c>
      <c r="M9" s="77" t="s">
        <v>447</v>
      </c>
      <c r="N9" s="32" t="s">
        <v>448</v>
      </c>
      <c r="O9" s="32" t="s">
        <v>449</v>
      </c>
      <c r="P9" s="32" t="s">
        <v>445</v>
      </c>
      <c r="Q9" s="39" t="s">
        <v>39</v>
      </c>
      <c r="R9" s="10"/>
      <c r="S9" s="10"/>
    </row>
    <row r="10" spans="1:19" ht="14.25" x14ac:dyDescent="0.2">
      <c r="A10" s="32">
        <v>8</v>
      </c>
      <c r="B10" s="32" t="s">
        <v>583</v>
      </c>
      <c r="C10" s="32" t="s">
        <v>450</v>
      </c>
      <c r="D10" s="39">
        <v>22765</v>
      </c>
      <c r="E10" s="32" t="s">
        <v>179</v>
      </c>
      <c r="F10" s="87">
        <v>44774</v>
      </c>
      <c r="G10" s="39" t="s">
        <v>180</v>
      </c>
      <c r="H10" s="39">
        <v>16</v>
      </c>
      <c r="I10" s="151">
        <v>468.63</v>
      </c>
      <c r="J10" s="151">
        <v>445.2</v>
      </c>
      <c r="K10" s="39">
        <v>510202538</v>
      </c>
      <c r="L10" s="89">
        <v>55.72</v>
      </c>
      <c r="M10" s="77" t="s">
        <v>451</v>
      </c>
      <c r="N10" s="32" t="s">
        <v>452</v>
      </c>
      <c r="O10" s="32" t="s">
        <v>453</v>
      </c>
      <c r="P10" s="32" t="s">
        <v>454</v>
      </c>
      <c r="Q10" s="39" t="s">
        <v>39</v>
      </c>
      <c r="R10" s="10"/>
      <c r="S10" s="10"/>
    </row>
    <row r="11" spans="1:19" ht="14.25" x14ac:dyDescent="0.2">
      <c r="A11" s="32"/>
      <c r="B11" s="32"/>
      <c r="C11" s="32"/>
      <c r="D11" s="39"/>
      <c r="E11" s="32"/>
      <c r="F11" s="39"/>
      <c r="G11" s="39"/>
      <c r="H11" s="39"/>
      <c r="I11" s="39"/>
      <c r="J11" s="39"/>
      <c r="K11" s="39"/>
      <c r="L11" s="39"/>
      <c r="M11" s="77"/>
      <c r="N11" s="32"/>
      <c r="O11" s="32"/>
      <c r="P11" s="32"/>
      <c r="Q11" s="32"/>
      <c r="R11" s="10"/>
      <c r="S11" s="10"/>
    </row>
    <row r="12" spans="1:19" ht="14.25" x14ac:dyDescent="0.2">
      <c r="A12" s="32"/>
      <c r="B12" s="32"/>
      <c r="C12" s="32"/>
      <c r="D12" s="39"/>
      <c r="E12" s="32"/>
      <c r="F12" s="39"/>
      <c r="G12" s="39"/>
      <c r="H12" s="39"/>
      <c r="I12" s="88"/>
      <c r="J12" s="39"/>
      <c r="K12" s="39"/>
      <c r="L12" s="39"/>
      <c r="M12" s="77"/>
      <c r="N12" s="32"/>
      <c r="O12" s="32"/>
      <c r="P12" s="32"/>
      <c r="Q12" s="39"/>
      <c r="R12" s="10"/>
      <c r="S12" s="10"/>
    </row>
    <row r="13" spans="1:19" ht="14.25" x14ac:dyDescent="0.2">
      <c r="A13" s="32"/>
      <c r="B13" s="32"/>
      <c r="C13" s="32"/>
      <c r="D13" s="39"/>
      <c r="E13" s="32"/>
      <c r="F13" s="39"/>
      <c r="G13" s="39"/>
      <c r="H13" s="39"/>
      <c r="I13" s="92"/>
      <c r="J13" s="92"/>
      <c r="K13" s="39"/>
      <c r="L13" s="39"/>
      <c r="M13" s="77"/>
      <c r="N13" s="32"/>
      <c r="O13" s="32"/>
      <c r="P13" s="32"/>
      <c r="Q13" s="39"/>
      <c r="R13" s="10"/>
      <c r="S13" s="10"/>
    </row>
    <row r="14" spans="1:19" ht="14.25" x14ac:dyDescent="0.2">
      <c r="A14" s="32">
        <v>9</v>
      </c>
      <c r="B14" s="32" t="s">
        <v>461</v>
      </c>
      <c r="C14" s="32" t="s">
        <v>462</v>
      </c>
      <c r="D14" s="39">
        <v>22559</v>
      </c>
      <c r="E14" s="32" t="s">
        <v>179</v>
      </c>
      <c r="F14" s="87">
        <v>44682</v>
      </c>
      <c r="G14" s="39" t="s">
        <v>186</v>
      </c>
      <c r="H14" s="39">
        <v>12</v>
      </c>
      <c r="I14" s="88">
        <v>826.83</v>
      </c>
      <c r="J14" s="88">
        <v>785.49</v>
      </c>
      <c r="K14" s="39">
        <v>510202652</v>
      </c>
      <c r="L14" s="150">
        <v>44.97</v>
      </c>
      <c r="M14" s="77" t="s">
        <v>463</v>
      </c>
      <c r="N14" s="32" t="s">
        <v>464</v>
      </c>
      <c r="O14" s="32" t="s">
        <v>465</v>
      </c>
      <c r="P14" s="32" t="s">
        <v>461</v>
      </c>
      <c r="Q14" s="39" t="s">
        <v>39</v>
      </c>
      <c r="R14" s="10"/>
      <c r="S14" s="10"/>
    </row>
    <row r="15" spans="1:19" ht="14.25" x14ac:dyDescent="0.2">
      <c r="A15" s="32"/>
      <c r="B15" s="32"/>
      <c r="C15" s="32"/>
      <c r="D15" s="39"/>
      <c r="E15" s="32"/>
      <c r="F15" s="87"/>
      <c r="G15" s="39"/>
      <c r="H15" s="39"/>
      <c r="I15" s="88"/>
      <c r="J15" s="88"/>
      <c r="K15" s="39"/>
      <c r="L15" s="39"/>
      <c r="M15" s="77"/>
      <c r="N15" s="32"/>
      <c r="O15" s="32"/>
      <c r="P15" s="32"/>
      <c r="Q15" s="39"/>
      <c r="R15" s="10"/>
      <c r="S15" s="10"/>
    </row>
    <row r="16" spans="1:19" ht="14.25" x14ac:dyDescent="0.2">
      <c r="A16" s="32"/>
      <c r="B16" s="32"/>
      <c r="C16" s="32"/>
      <c r="D16" s="39"/>
      <c r="E16" s="32"/>
      <c r="F16" s="39"/>
      <c r="G16" s="39"/>
      <c r="H16" s="39"/>
      <c r="I16" s="39"/>
      <c r="J16" s="39"/>
      <c r="K16" s="39"/>
      <c r="L16" s="39"/>
      <c r="M16" s="77"/>
      <c r="N16" s="32"/>
      <c r="O16" s="32"/>
      <c r="P16" s="32"/>
      <c r="Q16" s="32"/>
      <c r="R16" s="10"/>
      <c r="S16" s="10"/>
    </row>
    <row r="17" spans="1:19" ht="14.25" x14ac:dyDescent="0.2">
      <c r="A17" s="32"/>
      <c r="B17" s="32" t="s">
        <v>466</v>
      </c>
      <c r="C17" s="32"/>
      <c r="D17" s="39"/>
      <c r="E17" s="32"/>
      <c r="F17" s="39"/>
      <c r="G17" s="39"/>
      <c r="H17" s="39"/>
      <c r="I17" s="39"/>
      <c r="J17" s="39"/>
      <c r="K17" s="39"/>
      <c r="L17" s="39"/>
      <c r="M17" s="77"/>
      <c r="N17" s="32"/>
      <c r="O17" s="32"/>
      <c r="P17" s="32"/>
      <c r="Q17" s="32"/>
      <c r="R17" s="10"/>
      <c r="S17" s="10"/>
    </row>
    <row r="18" spans="1:19" ht="14.25" x14ac:dyDescent="0.2">
      <c r="A18" s="10"/>
      <c r="B18" s="10"/>
      <c r="C18" s="10"/>
      <c r="D18" s="11"/>
      <c r="E18" s="10"/>
      <c r="F18" s="11"/>
      <c r="G18" s="11"/>
      <c r="H18" s="11"/>
      <c r="I18" s="11"/>
      <c r="J18" s="11"/>
      <c r="K18" s="11"/>
      <c r="L18" s="11"/>
      <c r="M18" s="4"/>
      <c r="N18" s="10"/>
      <c r="O18" s="10"/>
      <c r="P18" s="10"/>
      <c r="Q18" s="10"/>
      <c r="R18" s="10"/>
      <c r="S18" s="10"/>
    </row>
    <row r="19" spans="1:19" ht="14.25" x14ac:dyDescent="0.2">
      <c r="A19" s="10"/>
      <c r="B19" s="10"/>
      <c r="C19" s="10"/>
      <c r="D19" s="11"/>
      <c r="E19" s="10"/>
      <c r="F19" s="11"/>
      <c r="G19" s="11"/>
      <c r="H19" s="11"/>
      <c r="I19" s="11"/>
      <c r="J19" s="11"/>
      <c r="K19" s="11"/>
      <c r="L19" s="11"/>
      <c r="M19" s="4"/>
      <c r="N19" s="10"/>
      <c r="O19" s="10"/>
      <c r="P19" s="10"/>
      <c r="Q19" s="10"/>
      <c r="R19" s="10"/>
      <c r="S19" s="10"/>
    </row>
    <row r="20" spans="1:19" ht="14.25" x14ac:dyDescent="0.2">
      <c r="A20" s="10"/>
      <c r="B20" s="10"/>
      <c r="C20" s="10"/>
      <c r="D20" s="11"/>
      <c r="E20" s="10"/>
      <c r="F20" s="11"/>
      <c r="G20" s="11"/>
      <c r="H20" s="11"/>
      <c r="I20" s="11"/>
      <c r="J20" s="11"/>
      <c r="K20" s="11"/>
      <c r="L20" s="11"/>
      <c r="M20" s="4"/>
      <c r="N20" s="10"/>
      <c r="O20" s="10"/>
      <c r="P20" s="10"/>
      <c r="Q20" s="10"/>
      <c r="R20" s="10"/>
      <c r="S20" s="10"/>
    </row>
    <row r="21" spans="1:19" ht="14.25" x14ac:dyDescent="0.2">
      <c r="A21" s="10"/>
      <c r="B21" s="10"/>
      <c r="C21" s="10"/>
      <c r="D21" s="11"/>
      <c r="E21" s="10"/>
      <c r="F21" s="11"/>
      <c r="G21" s="11"/>
      <c r="H21" s="11"/>
      <c r="I21" s="11"/>
      <c r="J21" s="11"/>
      <c r="K21" s="11"/>
      <c r="L21" s="11"/>
      <c r="M21" s="4"/>
      <c r="N21" s="10"/>
      <c r="O21" s="10"/>
      <c r="P21" s="10"/>
      <c r="Q21" s="10"/>
      <c r="R21" s="10"/>
      <c r="S21" s="10"/>
    </row>
    <row r="22" spans="1:19" ht="14.25" x14ac:dyDescent="0.2">
      <c r="A22" s="10"/>
      <c r="B22" s="10"/>
      <c r="C22" s="10"/>
      <c r="D22" s="11"/>
      <c r="E22" s="10"/>
      <c r="F22" s="11"/>
      <c r="G22" s="11"/>
      <c r="H22" s="11"/>
      <c r="I22" s="11"/>
      <c r="J22" s="11"/>
      <c r="K22" s="11"/>
      <c r="L22" s="11"/>
      <c r="M22" s="4"/>
      <c r="N22" s="10"/>
      <c r="O22" s="10"/>
      <c r="P22" s="10"/>
      <c r="Q22" s="10"/>
      <c r="R22" s="10"/>
      <c r="S22" s="10"/>
    </row>
    <row r="23" spans="1:19" ht="14.25" x14ac:dyDescent="0.2">
      <c r="A23" s="10"/>
      <c r="B23" s="10"/>
      <c r="C23" s="10"/>
      <c r="D23" s="11"/>
      <c r="E23" s="10"/>
      <c r="F23" s="11"/>
      <c r="G23" s="11"/>
      <c r="H23" s="11"/>
      <c r="I23" s="11"/>
      <c r="J23" s="11"/>
      <c r="K23" s="11"/>
      <c r="L23" s="11"/>
      <c r="M23" s="4"/>
      <c r="N23" s="10"/>
      <c r="O23" s="10"/>
      <c r="P23" s="10"/>
      <c r="Q23" s="10"/>
      <c r="R23" s="10"/>
      <c r="S23" s="10"/>
    </row>
  </sheetData>
  <hyperlinks>
    <hyperlink ref="O8" r:id="rId1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01.01.2023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3"/>
  <dimension ref="A1:AD54"/>
  <sheetViews>
    <sheetView zoomScale="85" zoomScaleNormal="75" workbookViewId="0">
      <pane xSplit="3" ySplit="6" topLeftCell="D7" activePane="bottomRight" state="frozenSplit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" defaultRowHeight="12.75" outlineLevelCol="1" x14ac:dyDescent="0.2"/>
  <cols>
    <col min="1" max="1" width="3.42578125" style="140" customWidth="1"/>
    <col min="2" max="2" width="3.85546875" style="140" customWidth="1"/>
    <col min="3" max="3" width="58.5703125" style="45" bestFit="1" customWidth="1"/>
    <col min="4" max="4" width="27.42578125" style="45" bestFit="1" customWidth="1"/>
    <col min="5" max="5" width="7.85546875" style="140" customWidth="1"/>
    <col min="6" max="6" width="8.7109375" style="140" customWidth="1" outlineLevel="1"/>
    <col min="7" max="7" width="2.42578125" style="140" customWidth="1"/>
    <col min="8" max="8" width="2.28515625" style="140" customWidth="1"/>
    <col min="9" max="9" width="6.7109375" style="140" customWidth="1"/>
    <col min="10" max="10" width="9" style="140" customWidth="1"/>
    <col min="11" max="11" width="11.5703125" style="140" customWidth="1"/>
    <col min="12" max="12" width="10.5703125" style="145" customWidth="1" outlineLevel="1"/>
    <col min="13" max="13" width="10.42578125" style="145" customWidth="1" outlineLevel="1"/>
    <col min="14" max="14" width="14.28515625" style="145" customWidth="1"/>
    <col min="15" max="17" width="10.42578125" style="139" customWidth="1"/>
    <col min="18" max="22" width="9.7109375" style="139" customWidth="1"/>
    <col min="23" max="24" width="10.5703125" style="139" customWidth="1"/>
    <col min="25" max="26" width="10.42578125" style="139" bestFit="1" customWidth="1"/>
    <col min="27" max="27" width="7.85546875" style="148" customWidth="1"/>
    <col min="28" max="28" width="10.42578125" style="139" customWidth="1"/>
    <col min="29" max="29" width="12.7109375" style="140" customWidth="1"/>
    <col min="30" max="30" width="14.140625" style="45" customWidth="1"/>
    <col min="31" max="16384" width="11" style="45"/>
  </cols>
  <sheetData>
    <row r="1" spans="1:30" x14ac:dyDescent="0.2">
      <c r="B1" s="40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S1" s="43"/>
      <c r="T1" s="43"/>
      <c r="U1" s="43"/>
      <c r="V1" s="43"/>
      <c r="W1" s="43"/>
      <c r="X1" s="43"/>
      <c r="Y1" s="43"/>
      <c r="Z1" s="43"/>
      <c r="AA1" s="44"/>
      <c r="AB1" s="43"/>
    </row>
    <row r="2" spans="1:30" x14ac:dyDescent="0.2">
      <c r="B2" s="46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42"/>
      <c r="S2" s="43"/>
      <c r="T2" s="43"/>
      <c r="U2" s="43"/>
      <c r="V2" s="43"/>
      <c r="W2" s="43"/>
      <c r="X2" s="43"/>
      <c r="Y2" s="43"/>
      <c r="Z2" s="43"/>
      <c r="AA2" s="44"/>
      <c r="AB2" s="43"/>
    </row>
    <row r="3" spans="1:30" x14ac:dyDescent="0.2">
      <c r="B3" s="40"/>
      <c r="C3" s="40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S3" s="43"/>
      <c r="T3" s="43"/>
      <c r="U3" s="43"/>
      <c r="V3" s="43"/>
      <c r="W3" s="43"/>
      <c r="X3" s="43"/>
      <c r="Y3" s="43"/>
      <c r="Z3" s="43"/>
      <c r="AA3" s="44"/>
      <c r="AB3" s="43"/>
    </row>
    <row r="4" spans="1:30" x14ac:dyDescent="0.2">
      <c r="B4" s="47"/>
      <c r="C4" s="40"/>
      <c r="D4" s="41"/>
      <c r="E4" s="41"/>
      <c r="F4" s="41"/>
      <c r="G4" s="41"/>
      <c r="H4" s="41"/>
      <c r="I4" s="41"/>
      <c r="J4" s="41"/>
      <c r="K4" s="41"/>
      <c r="L4" s="42"/>
      <c r="M4" s="42"/>
      <c r="N4" s="42"/>
      <c r="S4" s="43"/>
      <c r="T4" s="43"/>
      <c r="U4" s="43"/>
      <c r="V4" s="43"/>
      <c r="W4" s="43"/>
      <c r="X4" s="43"/>
      <c r="Y4" s="43"/>
      <c r="Z4" s="43"/>
      <c r="AA4" s="44"/>
      <c r="AB4" s="43"/>
    </row>
    <row r="5" spans="1:30" s="115" customFormat="1" ht="18" customHeight="1" x14ac:dyDescent="0.2">
      <c r="A5" s="48"/>
      <c r="B5" s="48"/>
      <c r="C5" s="111"/>
      <c r="D5" s="111"/>
      <c r="E5" s="48"/>
      <c r="F5" s="48"/>
      <c r="G5" s="48" t="s">
        <v>52</v>
      </c>
      <c r="H5" s="48"/>
      <c r="I5" s="48"/>
      <c r="J5" s="48"/>
      <c r="K5" s="48"/>
      <c r="L5" s="49"/>
      <c r="M5" s="49"/>
      <c r="N5" s="50" t="s">
        <v>64</v>
      </c>
      <c r="O5" s="112"/>
      <c r="P5" s="112"/>
      <c r="Q5" s="53"/>
      <c r="R5" s="53"/>
      <c r="S5" s="50"/>
      <c r="T5" s="50"/>
      <c r="U5" s="50"/>
      <c r="V5" s="50"/>
      <c r="W5" s="50"/>
      <c r="X5" s="50"/>
      <c r="Y5" s="50"/>
      <c r="Z5" s="50"/>
      <c r="AA5" s="113"/>
      <c r="AB5" s="53"/>
      <c r="AC5" s="54"/>
      <c r="AD5" s="114"/>
    </row>
    <row r="6" spans="1:30" s="115" customFormat="1" ht="129" customHeight="1" x14ac:dyDescent="0.2">
      <c r="A6" s="48"/>
      <c r="B6" s="48" t="s">
        <v>140</v>
      </c>
      <c r="C6" s="48" t="s">
        <v>76</v>
      </c>
      <c r="D6" s="48" t="s">
        <v>77</v>
      </c>
      <c r="E6" s="48" t="s">
        <v>142</v>
      </c>
      <c r="F6" s="48" t="s">
        <v>143</v>
      </c>
      <c r="G6" s="48" t="s">
        <v>78</v>
      </c>
      <c r="H6" s="48" t="s">
        <v>79</v>
      </c>
      <c r="I6" s="51" t="s">
        <v>296</v>
      </c>
      <c r="J6" s="48" t="s">
        <v>144</v>
      </c>
      <c r="K6" s="52" t="s">
        <v>80</v>
      </c>
      <c r="L6" s="52" t="s">
        <v>152</v>
      </c>
      <c r="M6" s="102" t="s">
        <v>401</v>
      </c>
      <c r="N6" s="102" t="s">
        <v>402</v>
      </c>
      <c r="O6" s="102" t="s">
        <v>403</v>
      </c>
      <c r="P6" s="102" t="s">
        <v>404</v>
      </c>
      <c r="Q6" s="102" t="s">
        <v>405</v>
      </c>
      <c r="R6" s="102" t="s">
        <v>532</v>
      </c>
      <c r="S6" s="102" t="s">
        <v>533</v>
      </c>
      <c r="T6" s="102" t="s">
        <v>542</v>
      </c>
      <c r="U6" s="102" t="s">
        <v>566</v>
      </c>
      <c r="V6" s="102" t="s">
        <v>611</v>
      </c>
      <c r="W6" s="102" t="s">
        <v>122</v>
      </c>
      <c r="X6" s="102" t="s">
        <v>20</v>
      </c>
      <c r="Y6" s="53" t="s">
        <v>19</v>
      </c>
      <c r="Z6" s="53" t="s">
        <v>418</v>
      </c>
      <c r="AA6" s="54" t="s">
        <v>406</v>
      </c>
      <c r="AB6" s="54" t="s">
        <v>81</v>
      </c>
      <c r="AC6" s="48" t="s">
        <v>18</v>
      </c>
      <c r="AD6" s="329" t="s">
        <v>38</v>
      </c>
    </row>
    <row r="7" spans="1:30" ht="18" customHeight="1" x14ac:dyDescent="0.2">
      <c r="C7" s="130" t="s">
        <v>342</v>
      </c>
      <c r="D7" s="130" t="s">
        <v>341</v>
      </c>
      <c r="E7" s="129">
        <v>20099</v>
      </c>
      <c r="F7" s="129" t="s">
        <v>179</v>
      </c>
      <c r="G7" s="129" t="s">
        <v>181</v>
      </c>
      <c r="H7" s="129"/>
      <c r="I7" s="129">
        <v>20</v>
      </c>
      <c r="J7" s="129" t="s">
        <v>186</v>
      </c>
      <c r="K7" s="67">
        <v>44652</v>
      </c>
      <c r="L7" s="67">
        <v>45016</v>
      </c>
      <c r="M7" s="68">
        <v>57.09</v>
      </c>
      <c r="N7" s="141">
        <v>60.09</v>
      </c>
      <c r="O7" s="141">
        <v>63.09</v>
      </c>
      <c r="P7" s="141">
        <v>66.099999999999994</v>
      </c>
      <c r="Q7" s="141">
        <v>69.099999999999994</v>
      </c>
      <c r="R7" s="141">
        <v>1.78</v>
      </c>
      <c r="S7" s="141">
        <v>0.92</v>
      </c>
      <c r="T7" s="141">
        <v>2.2400000000000002</v>
      </c>
      <c r="U7" s="143">
        <v>3.3</v>
      </c>
      <c r="V7" s="143"/>
      <c r="W7" s="141">
        <v>11.08</v>
      </c>
      <c r="X7" s="141">
        <v>15.27</v>
      </c>
      <c r="Y7" s="141">
        <v>5.34</v>
      </c>
      <c r="Z7" s="141">
        <v>9.93</v>
      </c>
      <c r="AA7" s="141">
        <v>8.5399999999999991</v>
      </c>
      <c r="AB7" s="141">
        <v>12.7</v>
      </c>
      <c r="AC7" s="129">
        <v>510203959</v>
      </c>
      <c r="AD7" s="129" t="s">
        <v>41</v>
      </c>
    </row>
    <row r="8" spans="1:30" ht="18" customHeight="1" x14ac:dyDescent="0.2">
      <c r="C8" s="45" t="s">
        <v>517</v>
      </c>
      <c r="D8" s="45" t="s">
        <v>518</v>
      </c>
      <c r="E8" s="140">
        <v>20251</v>
      </c>
      <c r="F8" s="140" t="s">
        <v>179</v>
      </c>
      <c r="G8" s="140" t="s">
        <v>181</v>
      </c>
      <c r="I8" s="140">
        <v>19</v>
      </c>
      <c r="J8" s="140" t="s">
        <v>180</v>
      </c>
      <c r="K8" s="57">
        <v>44287</v>
      </c>
      <c r="L8" s="57">
        <v>44651</v>
      </c>
      <c r="M8" s="61">
        <v>51.28</v>
      </c>
      <c r="N8" s="58">
        <v>53.98</v>
      </c>
      <c r="O8" s="58">
        <v>56.68</v>
      </c>
      <c r="P8" s="58">
        <v>59.38</v>
      </c>
      <c r="Q8" s="58">
        <v>62.08</v>
      </c>
      <c r="R8" s="141">
        <v>1.78</v>
      </c>
      <c r="S8" s="148">
        <v>0.76</v>
      </c>
      <c r="T8" s="58">
        <v>2.2000000000000002</v>
      </c>
      <c r="U8" s="141">
        <v>4.68</v>
      </c>
      <c r="V8" s="141"/>
      <c r="W8" s="58">
        <v>10.87</v>
      </c>
      <c r="X8" s="58">
        <v>14.34</v>
      </c>
      <c r="Y8" s="58">
        <v>5.0199999999999996</v>
      </c>
      <c r="Z8" s="58">
        <v>9.32</v>
      </c>
      <c r="AA8" s="58">
        <v>7.9</v>
      </c>
      <c r="AB8" s="148">
        <v>13.57</v>
      </c>
      <c r="AC8" s="140">
        <v>510204847</v>
      </c>
      <c r="AD8" s="140" t="s">
        <v>41</v>
      </c>
    </row>
    <row r="9" spans="1:30" ht="18" customHeight="1" x14ac:dyDescent="0.2">
      <c r="C9" s="59" t="s">
        <v>29</v>
      </c>
      <c r="D9" s="59" t="s">
        <v>132</v>
      </c>
      <c r="E9" s="60">
        <v>20253</v>
      </c>
      <c r="F9" s="60" t="s">
        <v>179</v>
      </c>
      <c r="G9" s="60" t="s">
        <v>181</v>
      </c>
      <c r="H9" s="60"/>
      <c r="I9" s="60">
        <v>15</v>
      </c>
      <c r="J9" s="60" t="s">
        <v>186</v>
      </c>
      <c r="K9" s="67">
        <v>44652</v>
      </c>
      <c r="L9" s="67">
        <v>45016</v>
      </c>
      <c r="M9" s="68">
        <v>58.29</v>
      </c>
      <c r="N9" s="141">
        <v>61.36</v>
      </c>
      <c r="O9" s="141">
        <v>64.430000000000007</v>
      </c>
      <c r="P9" s="141">
        <v>67.5</v>
      </c>
      <c r="Q9" s="141">
        <v>70.56</v>
      </c>
      <c r="R9" s="141">
        <v>1.78</v>
      </c>
      <c r="S9" s="58">
        <v>0.55000000000000004</v>
      </c>
      <c r="T9" s="58">
        <v>1.8</v>
      </c>
      <c r="U9" s="58">
        <v>2.71</v>
      </c>
      <c r="V9" s="58"/>
      <c r="W9" s="141">
        <v>11.2</v>
      </c>
      <c r="X9" s="141">
        <v>14.75</v>
      </c>
      <c r="Y9" s="141">
        <v>5.17</v>
      </c>
      <c r="Z9" s="141">
        <v>9.58</v>
      </c>
      <c r="AA9" s="141">
        <v>8.6300000000000008</v>
      </c>
      <c r="AB9" s="58">
        <v>4.09</v>
      </c>
      <c r="AC9" s="60">
        <v>510202480</v>
      </c>
      <c r="AD9" s="60" t="s">
        <v>41</v>
      </c>
    </row>
    <row r="10" spans="1:30" ht="18" customHeight="1" x14ac:dyDescent="0.2">
      <c r="C10" s="45" t="s">
        <v>338</v>
      </c>
      <c r="D10" s="45" t="s">
        <v>339</v>
      </c>
      <c r="E10" s="140">
        <v>20535</v>
      </c>
      <c r="F10" s="140" t="s">
        <v>179</v>
      </c>
      <c r="G10" s="129" t="s">
        <v>181</v>
      </c>
      <c r="I10" s="140">
        <v>34</v>
      </c>
      <c r="J10" s="140" t="s">
        <v>0</v>
      </c>
      <c r="K10" s="55">
        <v>44805</v>
      </c>
      <c r="L10" s="55">
        <v>45169</v>
      </c>
      <c r="M10" s="56">
        <v>61.64</v>
      </c>
      <c r="N10" s="141">
        <v>64.89</v>
      </c>
      <c r="O10" s="141">
        <v>68.13</v>
      </c>
      <c r="P10" s="141">
        <v>71.38</v>
      </c>
      <c r="Q10" s="141">
        <v>74.62</v>
      </c>
      <c r="R10" s="141">
        <v>1.78</v>
      </c>
      <c r="S10" s="148"/>
      <c r="T10" s="148">
        <v>2.25</v>
      </c>
      <c r="U10" s="148">
        <v>3.32</v>
      </c>
      <c r="V10" s="242"/>
      <c r="W10" s="141">
        <v>10.86</v>
      </c>
      <c r="X10" s="141">
        <v>14.14</v>
      </c>
      <c r="Y10" s="141">
        <v>4.95</v>
      </c>
      <c r="Z10" s="141">
        <f t="shared" ref="Z10" si="0">X10-Y10</f>
        <v>9.1900000000000013</v>
      </c>
      <c r="AA10" s="141">
        <v>8.0299999999999994</v>
      </c>
      <c r="AB10" s="148">
        <v>8.09</v>
      </c>
      <c r="AC10" s="140">
        <v>510203937</v>
      </c>
      <c r="AD10" s="140" t="s">
        <v>41</v>
      </c>
    </row>
    <row r="11" spans="1:30" ht="18" customHeight="1" x14ac:dyDescent="0.2">
      <c r="C11" s="45" t="s">
        <v>218</v>
      </c>
      <c r="D11" s="45" t="s">
        <v>248</v>
      </c>
      <c r="E11" s="140">
        <v>20535</v>
      </c>
      <c r="F11" s="140" t="s">
        <v>179</v>
      </c>
      <c r="G11" s="140" t="s">
        <v>181</v>
      </c>
      <c r="I11" s="140">
        <v>19</v>
      </c>
      <c r="J11" s="140" t="s">
        <v>291</v>
      </c>
      <c r="K11" s="145">
        <v>44652</v>
      </c>
      <c r="L11" s="145">
        <v>45016</v>
      </c>
      <c r="M11" s="144">
        <v>54.15</v>
      </c>
      <c r="N11" s="148">
        <v>57</v>
      </c>
      <c r="O11" s="148">
        <v>59.85</v>
      </c>
      <c r="P11" s="148">
        <v>62.7</v>
      </c>
      <c r="Q11" s="148">
        <v>65.55</v>
      </c>
      <c r="R11" s="141">
        <v>1.78</v>
      </c>
      <c r="S11" s="148">
        <v>0.98</v>
      </c>
      <c r="T11" s="58">
        <v>2.93</v>
      </c>
      <c r="U11" s="58">
        <v>4.16</v>
      </c>
      <c r="V11" s="58"/>
      <c r="W11" s="148">
        <v>11.4</v>
      </c>
      <c r="X11" s="148">
        <v>15</v>
      </c>
      <c r="Y11" s="148">
        <v>5.25</v>
      </c>
      <c r="Z11" s="148">
        <f>X11-Y11</f>
        <v>9.75</v>
      </c>
      <c r="AA11" s="148">
        <v>8.5</v>
      </c>
      <c r="AB11" s="148">
        <v>8.36</v>
      </c>
      <c r="AC11" s="140">
        <v>510202754</v>
      </c>
      <c r="AD11" s="140" t="s">
        <v>40</v>
      </c>
    </row>
    <row r="12" spans="1:30" ht="18" customHeight="1" x14ac:dyDescent="0.2">
      <c r="C12" s="45" t="s">
        <v>574</v>
      </c>
      <c r="D12" s="45" t="s">
        <v>609</v>
      </c>
      <c r="E12" s="140">
        <v>20537</v>
      </c>
      <c r="F12" s="140" t="s">
        <v>179</v>
      </c>
      <c r="G12" s="140" t="s">
        <v>181</v>
      </c>
      <c r="I12" s="140">
        <v>16</v>
      </c>
      <c r="J12" s="140" t="s">
        <v>28</v>
      </c>
      <c r="K12" s="55">
        <v>44805</v>
      </c>
      <c r="L12" s="55">
        <v>45016</v>
      </c>
      <c r="M12" s="56">
        <v>61.02</v>
      </c>
      <c r="N12" s="141">
        <v>64.23</v>
      </c>
      <c r="O12" s="141">
        <v>67.44</v>
      </c>
      <c r="P12" s="141">
        <v>70.650000000000006</v>
      </c>
      <c r="Q12" s="141">
        <v>73.87</v>
      </c>
      <c r="R12" s="141">
        <v>1.78</v>
      </c>
      <c r="S12" s="148"/>
      <c r="T12" s="58"/>
      <c r="U12" s="58"/>
      <c r="V12" s="58"/>
      <c r="W12" s="148">
        <v>10.75</v>
      </c>
      <c r="X12" s="148">
        <v>14.1</v>
      </c>
      <c r="Y12" s="148">
        <v>4.93</v>
      </c>
      <c r="Z12" s="148">
        <v>9.17</v>
      </c>
      <c r="AA12" s="141">
        <v>9.5299999999999994</v>
      </c>
      <c r="AB12" s="148"/>
      <c r="AC12" s="140">
        <v>510205052</v>
      </c>
      <c r="AD12" s="140" t="s">
        <v>41</v>
      </c>
    </row>
    <row r="13" spans="1:30" ht="18" customHeight="1" x14ac:dyDescent="0.2">
      <c r="C13" s="45" t="s">
        <v>199</v>
      </c>
      <c r="D13" s="45" t="s">
        <v>200</v>
      </c>
      <c r="E13" s="140">
        <v>21029</v>
      </c>
      <c r="F13" s="140" t="s">
        <v>179</v>
      </c>
      <c r="G13" s="60" t="s">
        <v>181</v>
      </c>
      <c r="I13" s="140">
        <v>12</v>
      </c>
      <c r="J13" s="140" t="s">
        <v>28</v>
      </c>
      <c r="K13" s="55">
        <v>44805</v>
      </c>
      <c r="L13" s="55">
        <v>44985</v>
      </c>
      <c r="M13" s="56">
        <v>66.61</v>
      </c>
      <c r="N13" s="141">
        <v>70.12</v>
      </c>
      <c r="O13" s="141">
        <v>73.63</v>
      </c>
      <c r="P13" s="141">
        <v>77.13</v>
      </c>
      <c r="Q13" s="141">
        <v>80.64</v>
      </c>
      <c r="R13" s="141">
        <v>1.78</v>
      </c>
      <c r="S13" s="148">
        <v>1.07</v>
      </c>
      <c r="T13" s="148">
        <v>3.23</v>
      </c>
      <c r="U13" s="142">
        <v>4.7699999999999996</v>
      </c>
      <c r="V13" s="142"/>
      <c r="W13" s="148">
        <v>10.86</v>
      </c>
      <c r="X13" s="148">
        <v>14.53</v>
      </c>
      <c r="Y13" s="148">
        <v>5.09</v>
      </c>
      <c r="Z13" s="148">
        <f t="shared" ref="Z13" si="1">X13-Y13</f>
        <v>9.44</v>
      </c>
      <c r="AA13" s="141">
        <v>10.11</v>
      </c>
      <c r="AB13" s="148">
        <v>13.07</v>
      </c>
      <c r="AC13" s="140">
        <v>510203744</v>
      </c>
      <c r="AD13" s="140" t="s">
        <v>41</v>
      </c>
    </row>
    <row r="14" spans="1:30" ht="18" customHeight="1" x14ac:dyDescent="0.2">
      <c r="C14" s="78" t="s">
        <v>5</v>
      </c>
      <c r="D14" s="78" t="s">
        <v>6</v>
      </c>
      <c r="E14" s="79">
        <v>21039</v>
      </c>
      <c r="F14" s="79" t="s">
        <v>179</v>
      </c>
      <c r="G14" s="129" t="s">
        <v>181</v>
      </c>
      <c r="H14" s="79"/>
      <c r="I14" s="79">
        <v>22</v>
      </c>
      <c r="J14" s="79" t="s">
        <v>291</v>
      </c>
      <c r="K14" s="147">
        <v>44470</v>
      </c>
      <c r="L14" s="147">
        <v>44834</v>
      </c>
      <c r="M14" s="146">
        <v>52.89</v>
      </c>
      <c r="N14" s="142">
        <v>55.67</v>
      </c>
      <c r="O14" s="142">
        <v>58.45</v>
      </c>
      <c r="P14" s="142">
        <v>61.24</v>
      </c>
      <c r="Q14" s="142">
        <v>64.02</v>
      </c>
      <c r="R14" s="141">
        <v>1.78</v>
      </c>
      <c r="S14" s="142">
        <v>0.7</v>
      </c>
      <c r="T14" s="142">
        <v>2.44</v>
      </c>
      <c r="U14" s="142"/>
      <c r="V14" s="142"/>
      <c r="W14" s="142">
        <v>11.5</v>
      </c>
      <c r="X14" s="142">
        <v>14.22</v>
      </c>
      <c r="Y14" s="142">
        <v>5.09</v>
      </c>
      <c r="Z14" s="142">
        <v>9.1300000000000008</v>
      </c>
      <c r="AA14" s="142">
        <v>8.11</v>
      </c>
      <c r="AB14" s="142">
        <v>10.7</v>
      </c>
      <c r="AC14" s="63">
        <v>510203653</v>
      </c>
      <c r="AD14" s="79" t="s">
        <v>40</v>
      </c>
    </row>
    <row r="15" spans="1:30" s="130" customFormat="1" ht="18" customHeight="1" x14ac:dyDescent="0.2">
      <c r="A15" s="129"/>
      <c r="B15" s="140"/>
      <c r="C15" s="130" t="s">
        <v>153</v>
      </c>
      <c r="D15" s="130" t="s">
        <v>154</v>
      </c>
      <c r="E15" s="129">
        <v>21075</v>
      </c>
      <c r="F15" s="129" t="s">
        <v>179</v>
      </c>
      <c r="G15" s="140" t="s">
        <v>181</v>
      </c>
      <c r="H15" s="129"/>
      <c r="I15" s="129">
        <v>26</v>
      </c>
      <c r="J15" s="129" t="s">
        <v>28</v>
      </c>
      <c r="K15" s="55">
        <v>44682</v>
      </c>
      <c r="L15" s="55">
        <v>44712</v>
      </c>
      <c r="M15" s="56">
        <v>49.41</v>
      </c>
      <c r="N15" s="56">
        <v>52.01</v>
      </c>
      <c r="O15" s="56">
        <v>54.61</v>
      </c>
      <c r="P15" s="56">
        <v>57.21</v>
      </c>
      <c r="Q15" s="56">
        <v>59.81</v>
      </c>
      <c r="R15" s="141">
        <v>1.78</v>
      </c>
      <c r="S15" s="148">
        <v>0.92</v>
      </c>
      <c r="T15" s="148">
        <v>2.76</v>
      </c>
      <c r="U15" s="148">
        <v>4.0599999999999996</v>
      </c>
      <c r="V15" s="242"/>
      <c r="W15" s="141">
        <v>10.4</v>
      </c>
      <c r="X15" s="141">
        <v>13.87</v>
      </c>
      <c r="Y15" s="141">
        <v>4.8499999999999996</v>
      </c>
      <c r="Z15" s="148">
        <v>9.02</v>
      </c>
      <c r="AA15" s="141">
        <v>7.68</v>
      </c>
      <c r="AB15" s="141">
        <v>13.6</v>
      </c>
      <c r="AC15" s="64">
        <v>510203835</v>
      </c>
      <c r="AD15" s="129" t="s">
        <v>40</v>
      </c>
    </row>
    <row r="16" spans="1:30" s="130" customFormat="1" ht="18" customHeight="1" x14ac:dyDescent="0.2">
      <c r="A16" s="129"/>
      <c r="B16" s="140"/>
      <c r="C16" s="130" t="s">
        <v>498</v>
      </c>
      <c r="D16" s="130" t="s">
        <v>68</v>
      </c>
      <c r="E16" s="129">
        <v>21077</v>
      </c>
      <c r="F16" s="129" t="s">
        <v>179</v>
      </c>
      <c r="G16" s="60" t="s">
        <v>181</v>
      </c>
      <c r="H16" s="129"/>
      <c r="I16" s="129">
        <v>13</v>
      </c>
      <c r="J16" s="129" t="s">
        <v>186</v>
      </c>
      <c r="K16" s="147">
        <v>44743</v>
      </c>
      <c r="L16" s="147">
        <v>44926</v>
      </c>
      <c r="M16" s="146">
        <v>57.99</v>
      </c>
      <c r="N16" s="146">
        <v>61.05</v>
      </c>
      <c r="O16" s="146">
        <v>64.099999999999994</v>
      </c>
      <c r="P16" s="146">
        <v>67.150000000000006</v>
      </c>
      <c r="Q16" s="146">
        <v>70.2</v>
      </c>
      <c r="R16" s="141">
        <v>1.78</v>
      </c>
      <c r="S16" s="148">
        <v>0</v>
      </c>
      <c r="T16" s="148">
        <v>2.72</v>
      </c>
      <c r="U16" s="148">
        <v>4.01</v>
      </c>
      <c r="V16" s="242"/>
      <c r="W16" s="141">
        <v>11.08</v>
      </c>
      <c r="X16" s="141">
        <v>14.88</v>
      </c>
      <c r="Y16" s="141">
        <v>5.21</v>
      </c>
      <c r="Z16" s="148">
        <v>9.67</v>
      </c>
      <c r="AA16" s="141">
        <v>8.5299999999999994</v>
      </c>
      <c r="AB16" s="141">
        <v>9.4700000000000006</v>
      </c>
      <c r="AC16" s="129">
        <v>510203506</v>
      </c>
      <c r="AD16" s="129" t="s">
        <v>40</v>
      </c>
    </row>
    <row r="17" spans="1:30" s="130" customFormat="1" ht="18" customHeight="1" x14ac:dyDescent="0.2">
      <c r="A17" s="129"/>
      <c r="B17" s="140"/>
      <c r="C17" s="130" t="s">
        <v>208</v>
      </c>
      <c r="D17" s="130" t="s">
        <v>209</v>
      </c>
      <c r="E17" s="129">
        <v>21107</v>
      </c>
      <c r="F17" s="129" t="s">
        <v>179</v>
      </c>
      <c r="G17" s="129" t="s">
        <v>181</v>
      </c>
      <c r="H17" s="129"/>
      <c r="I17" s="129">
        <v>15</v>
      </c>
      <c r="J17" s="129" t="s">
        <v>186</v>
      </c>
      <c r="K17" s="55">
        <v>44440</v>
      </c>
      <c r="L17" s="55">
        <v>44561</v>
      </c>
      <c r="M17" s="56">
        <v>54.944334900000001</v>
      </c>
      <c r="N17" s="56">
        <v>57.836142000000002</v>
      </c>
      <c r="O17" s="56">
        <v>60.727949100000004</v>
      </c>
      <c r="P17" s="56">
        <v>63.619756200000012</v>
      </c>
      <c r="Q17" s="56">
        <v>66.511563299999992</v>
      </c>
      <c r="R17" s="141">
        <v>1.78</v>
      </c>
      <c r="S17" s="148">
        <v>0.84</v>
      </c>
      <c r="T17" s="148">
        <v>2.59</v>
      </c>
      <c r="U17" s="142">
        <v>3.82</v>
      </c>
      <c r="V17" s="142"/>
      <c r="W17" s="56">
        <v>10.476624839999999</v>
      </c>
      <c r="X17" s="141">
        <v>14.57</v>
      </c>
      <c r="Y17" s="141">
        <v>5.1339216250000019</v>
      </c>
      <c r="Z17" s="148">
        <v>9.5344258750000019</v>
      </c>
      <c r="AA17" s="141">
        <v>8.1495449999999998</v>
      </c>
      <c r="AB17" s="141">
        <v>10.88</v>
      </c>
      <c r="AC17" s="129">
        <v>510203664</v>
      </c>
      <c r="AD17" s="129" t="s">
        <v>40</v>
      </c>
    </row>
    <row r="18" spans="1:30" s="130" customFormat="1" ht="18" customHeight="1" x14ac:dyDescent="0.2">
      <c r="A18" s="129"/>
      <c r="B18" s="140"/>
      <c r="C18" s="130" t="s">
        <v>373</v>
      </c>
      <c r="D18" s="130" t="s">
        <v>100</v>
      </c>
      <c r="E18" s="129">
        <v>21107</v>
      </c>
      <c r="F18" s="129" t="s">
        <v>179</v>
      </c>
      <c r="G18" s="140" t="s">
        <v>181</v>
      </c>
      <c r="H18" s="129"/>
      <c r="I18" s="129">
        <v>12</v>
      </c>
      <c r="J18" s="129" t="s">
        <v>28</v>
      </c>
      <c r="K18" s="147">
        <v>44501</v>
      </c>
      <c r="L18" s="147">
        <v>44865</v>
      </c>
      <c r="M18" s="146">
        <v>49.87</v>
      </c>
      <c r="N18" s="146">
        <v>52.5</v>
      </c>
      <c r="O18" s="148">
        <v>55.12</v>
      </c>
      <c r="P18" s="148">
        <v>57.75</v>
      </c>
      <c r="Q18" s="148">
        <v>60.37</v>
      </c>
      <c r="R18" s="141">
        <v>1.78</v>
      </c>
      <c r="S18" s="148">
        <v>0.94</v>
      </c>
      <c r="T18" s="148">
        <v>3.23</v>
      </c>
      <c r="U18" s="142">
        <v>4.7699999999999996</v>
      </c>
      <c r="V18" s="142"/>
      <c r="W18" s="141">
        <v>10.39</v>
      </c>
      <c r="X18" s="141">
        <v>14.17</v>
      </c>
      <c r="Y18" s="141">
        <v>4.96</v>
      </c>
      <c r="Z18" s="148">
        <v>9.2100000000000009</v>
      </c>
      <c r="AA18" s="141">
        <v>7.76</v>
      </c>
      <c r="AB18" s="141">
        <v>13.6</v>
      </c>
      <c r="AC18" s="129">
        <v>510203802</v>
      </c>
      <c r="AD18" s="129" t="s">
        <v>40</v>
      </c>
    </row>
    <row r="19" spans="1:30" s="130" customFormat="1" ht="18" customHeight="1" x14ac:dyDescent="0.2">
      <c r="A19" s="129"/>
      <c r="B19" s="140"/>
      <c r="C19" s="130" t="s">
        <v>227</v>
      </c>
      <c r="D19" s="130" t="s">
        <v>131</v>
      </c>
      <c r="E19" s="129">
        <v>21147</v>
      </c>
      <c r="F19" s="129" t="s">
        <v>179</v>
      </c>
      <c r="G19" s="60" t="s">
        <v>181</v>
      </c>
      <c r="H19" s="129"/>
      <c r="I19" s="129">
        <v>19</v>
      </c>
      <c r="J19" s="129" t="s">
        <v>291</v>
      </c>
      <c r="K19" s="145">
        <v>44652</v>
      </c>
      <c r="L19" s="145">
        <v>45016</v>
      </c>
      <c r="M19" s="144">
        <v>54.15</v>
      </c>
      <c r="N19" s="148">
        <v>57</v>
      </c>
      <c r="O19" s="148">
        <v>59.85</v>
      </c>
      <c r="P19" s="148">
        <v>62.7</v>
      </c>
      <c r="Q19" s="148">
        <v>65.55</v>
      </c>
      <c r="R19" s="141">
        <v>1.78</v>
      </c>
      <c r="S19" s="148">
        <v>0.79</v>
      </c>
      <c r="T19" s="58">
        <v>2.37</v>
      </c>
      <c r="U19" s="105">
        <v>3.36</v>
      </c>
      <c r="V19" s="105"/>
      <c r="W19" s="148">
        <v>11.4</v>
      </c>
      <c r="X19" s="148">
        <v>15</v>
      </c>
      <c r="Y19" s="148">
        <v>5.25</v>
      </c>
      <c r="Z19" s="148">
        <v>9.75</v>
      </c>
      <c r="AA19" s="148">
        <v>8.5</v>
      </c>
      <c r="AB19" s="141">
        <v>6</v>
      </c>
      <c r="AC19" s="129">
        <v>510202743</v>
      </c>
      <c r="AD19" s="129" t="s">
        <v>40</v>
      </c>
    </row>
    <row r="20" spans="1:30" s="130" customFormat="1" ht="18" customHeight="1" x14ac:dyDescent="0.2">
      <c r="A20" s="129"/>
      <c r="B20" s="140"/>
      <c r="C20" s="130" t="s">
        <v>203</v>
      </c>
      <c r="D20" s="130" t="s">
        <v>204</v>
      </c>
      <c r="E20" s="129">
        <v>22045</v>
      </c>
      <c r="F20" s="129" t="s">
        <v>179</v>
      </c>
      <c r="G20" s="129" t="s">
        <v>181</v>
      </c>
      <c r="H20" s="129"/>
      <c r="I20" s="129">
        <v>25</v>
      </c>
      <c r="J20" s="129" t="s">
        <v>28</v>
      </c>
      <c r="K20" s="147">
        <v>44562</v>
      </c>
      <c r="L20" s="147">
        <v>44592</v>
      </c>
      <c r="M20" s="56">
        <v>46.33</v>
      </c>
      <c r="N20" s="56">
        <v>48.77</v>
      </c>
      <c r="O20" s="56">
        <v>51.21</v>
      </c>
      <c r="P20" s="56">
        <v>53.65</v>
      </c>
      <c r="Q20" s="56">
        <v>56.09</v>
      </c>
      <c r="R20" s="141">
        <v>1.78</v>
      </c>
      <c r="S20" s="148"/>
      <c r="T20" s="58">
        <v>1.55</v>
      </c>
      <c r="U20" s="58">
        <v>2.9</v>
      </c>
      <c r="V20" s="58"/>
      <c r="W20" s="141">
        <v>9.15</v>
      </c>
      <c r="X20" s="141">
        <v>13.3</v>
      </c>
      <c r="Y20" s="141">
        <v>4.6500000000000004</v>
      </c>
      <c r="Z20" s="148">
        <v>8.65</v>
      </c>
      <c r="AA20" s="141">
        <v>7.34</v>
      </c>
      <c r="AB20" s="141">
        <v>7.54</v>
      </c>
      <c r="AC20" s="64">
        <v>510203447</v>
      </c>
      <c r="AD20" s="129" t="s">
        <v>40</v>
      </c>
    </row>
    <row r="21" spans="1:30" ht="18" customHeight="1" x14ac:dyDescent="0.2">
      <c r="C21" s="45" t="s">
        <v>604</v>
      </c>
      <c r="D21" s="45" t="s">
        <v>9</v>
      </c>
      <c r="E21" s="140">
        <v>22049</v>
      </c>
      <c r="F21" s="140" t="s">
        <v>179</v>
      </c>
      <c r="G21" s="140" t="s">
        <v>181</v>
      </c>
      <c r="I21" s="140">
        <v>20</v>
      </c>
      <c r="J21" s="140" t="s">
        <v>180</v>
      </c>
      <c r="K21" s="145">
        <v>44805</v>
      </c>
      <c r="L21" s="145">
        <v>44651</v>
      </c>
      <c r="M21" s="144">
        <v>64.7</v>
      </c>
      <c r="N21" s="144">
        <v>68.099999999999994</v>
      </c>
      <c r="O21" s="144">
        <v>71.510000000000005</v>
      </c>
      <c r="P21" s="144">
        <v>74.91</v>
      </c>
      <c r="Q21" s="144">
        <v>78.319999999999993</v>
      </c>
      <c r="R21" s="141">
        <v>1.78</v>
      </c>
      <c r="S21" s="148">
        <v>1.22</v>
      </c>
      <c r="T21" s="148">
        <v>4.01</v>
      </c>
      <c r="U21" s="142">
        <v>6.5</v>
      </c>
      <c r="V21" s="142"/>
      <c r="W21" s="148">
        <v>11.06</v>
      </c>
      <c r="X21" s="148">
        <v>14.33</v>
      </c>
      <c r="Y21" s="148">
        <v>5.0199999999999996</v>
      </c>
      <c r="Z21" s="148">
        <f t="shared" ref="Z21" si="2">X21-Y21</f>
        <v>9.31</v>
      </c>
      <c r="AA21" s="148">
        <v>10.050000000000001</v>
      </c>
      <c r="AB21" s="148">
        <v>10.44</v>
      </c>
      <c r="AC21" s="140">
        <v>510203619</v>
      </c>
      <c r="AD21" s="140" t="s">
        <v>39</v>
      </c>
    </row>
    <row r="22" spans="1:30" ht="18" customHeight="1" x14ac:dyDescent="0.2">
      <c r="C22" s="65" t="s">
        <v>382</v>
      </c>
      <c r="D22" s="65" t="s">
        <v>383</v>
      </c>
      <c r="E22" s="140">
        <v>22087</v>
      </c>
      <c r="F22" s="140" t="s">
        <v>179</v>
      </c>
      <c r="G22" s="60" t="s">
        <v>181</v>
      </c>
      <c r="I22" s="140">
        <v>14</v>
      </c>
      <c r="J22" s="140" t="s">
        <v>180</v>
      </c>
      <c r="K22" s="147">
        <v>44805</v>
      </c>
      <c r="L22" s="147">
        <v>44926</v>
      </c>
      <c r="M22" s="146">
        <v>62.18</v>
      </c>
      <c r="N22" s="148">
        <v>65.45</v>
      </c>
      <c r="O22" s="148">
        <v>68.72</v>
      </c>
      <c r="P22" s="148">
        <v>72</v>
      </c>
      <c r="Q22" s="148">
        <v>75.27</v>
      </c>
      <c r="R22" s="141">
        <v>1.78</v>
      </c>
      <c r="S22" s="148">
        <v>0.79</v>
      </c>
      <c r="T22" s="148">
        <v>2.46</v>
      </c>
      <c r="U22" s="148">
        <v>3.39</v>
      </c>
      <c r="V22" s="242"/>
      <c r="W22" s="148">
        <v>11.21</v>
      </c>
      <c r="X22" s="148">
        <v>14.69</v>
      </c>
      <c r="Y22" s="148">
        <v>5.0599999999999996</v>
      </c>
      <c r="Z22" s="148">
        <v>9.6300000000000008</v>
      </c>
      <c r="AA22" s="148">
        <v>9.48</v>
      </c>
      <c r="AB22" s="148">
        <v>13.6</v>
      </c>
      <c r="AC22" s="140">
        <v>510204175</v>
      </c>
      <c r="AD22" s="140" t="s">
        <v>39</v>
      </c>
    </row>
    <row r="23" spans="1:30" ht="18" customHeight="1" x14ac:dyDescent="0.2">
      <c r="B23" s="129"/>
      <c r="C23" s="65" t="s">
        <v>508</v>
      </c>
      <c r="D23" s="65" t="s">
        <v>507</v>
      </c>
      <c r="E23" s="140">
        <v>22111</v>
      </c>
      <c r="F23" s="140" t="s">
        <v>179</v>
      </c>
      <c r="G23" s="140" t="s">
        <v>181</v>
      </c>
      <c r="I23" s="140">
        <v>18</v>
      </c>
      <c r="J23" s="140" t="s">
        <v>180</v>
      </c>
      <c r="K23" s="145">
        <v>44652</v>
      </c>
      <c r="L23" s="145">
        <v>45016</v>
      </c>
      <c r="M23" s="144">
        <v>55.07</v>
      </c>
      <c r="N23" s="148">
        <v>57.97</v>
      </c>
      <c r="O23" s="148">
        <v>60.87</v>
      </c>
      <c r="P23" s="148">
        <v>63.77</v>
      </c>
      <c r="Q23" s="148">
        <v>66.67</v>
      </c>
      <c r="R23" s="141">
        <v>1.78</v>
      </c>
      <c r="S23" s="148">
        <v>0.93</v>
      </c>
      <c r="T23" s="148">
        <v>2.91</v>
      </c>
      <c r="U23" s="142">
        <v>4.4000000000000004</v>
      </c>
      <c r="V23" s="142"/>
      <c r="W23" s="148">
        <v>10.96</v>
      </c>
      <c r="X23" s="148">
        <v>14.31</v>
      </c>
      <c r="Y23" s="148">
        <v>5.01</v>
      </c>
      <c r="Z23" s="148">
        <v>9.3000000000000007</v>
      </c>
      <c r="AA23" s="148">
        <v>8.33</v>
      </c>
      <c r="AB23" s="148">
        <v>13.6</v>
      </c>
      <c r="AC23" s="140">
        <v>510204734</v>
      </c>
      <c r="AD23" s="140" t="s">
        <v>39</v>
      </c>
    </row>
    <row r="24" spans="1:30" s="130" customFormat="1" ht="18" customHeight="1" x14ac:dyDescent="0.2">
      <c r="A24" s="129"/>
      <c r="B24" s="129"/>
      <c r="C24" s="78" t="s">
        <v>183</v>
      </c>
      <c r="D24" s="66" t="s">
        <v>184</v>
      </c>
      <c r="E24" s="103">
        <v>22111</v>
      </c>
      <c r="F24" s="103" t="s">
        <v>179</v>
      </c>
      <c r="G24" s="60" t="s">
        <v>181</v>
      </c>
      <c r="H24" s="103"/>
      <c r="I24" s="103">
        <v>30</v>
      </c>
      <c r="J24" s="103" t="s">
        <v>28</v>
      </c>
      <c r="K24" s="243">
        <v>44805</v>
      </c>
      <c r="L24" s="243">
        <v>44985</v>
      </c>
      <c r="M24" s="241">
        <v>62.97</v>
      </c>
      <c r="N24" s="242">
        <v>66.290000000000006</v>
      </c>
      <c r="O24" s="242">
        <v>69.599999999999994</v>
      </c>
      <c r="P24" s="242">
        <v>72.92</v>
      </c>
      <c r="Q24" s="242">
        <v>76.23</v>
      </c>
      <c r="R24" s="141">
        <v>1.78</v>
      </c>
      <c r="S24" s="142">
        <v>0.73</v>
      </c>
      <c r="T24" s="142">
        <v>2.23</v>
      </c>
      <c r="U24" s="142">
        <v>3.27</v>
      </c>
      <c r="V24" s="142"/>
      <c r="W24" s="143">
        <v>10.6</v>
      </c>
      <c r="X24" s="143">
        <v>14.29</v>
      </c>
      <c r="Y24" s="143">
        <v>5</v>
      </c>
      <c r="Z24" s="142">
        <v>9.2899999999999991</v>
      </c>
      <c r="AA24" s="143">
        <v>9.82</v>
      </c>
      <c r="AB24" s="143">
        <v>10.61</v>
      </c>
      <c r="AC24" s="79">
        <v>510203700</v>
      </c>
      <c r="AD24" s="103" t="s">
        <v>40</v>
      </c>
    </row>
    <row r="25" spans="1:30" s="130" customFormat="1" ht="18" customHeight="1" x14ac:dyDescent="0.2">
      <c r="A25" s="129"/>
      <c r="B25" s="129"/>
      <c r="C25" s="130" t="s">
        <v>502</v>
      </c>
      <c r="D25" s="130" t="s">
        <v>503</v>
      </c>
      <c r="E25" s="129">
        <v>22115</v>
      </c>
      <c r="F25" s="129" t="s">
        <v>179</v>
      </c>
      <c r="G25" s="129" t="s">
        <v>181</v>
      </c>
      <c r="H25" s="129"/>
      <c r="I25" s="129">
        <v>14</v>
      </c>
      <c r="J25" s="129" t="s">
        <v>293</v>
      </c>
      <c r="K25" s="55">
        <v>44197</v>
      </c>
      <c r="L25" s="55">
        <v>44377</v>
      </c>
      <c r="M25" s="56">
        <v>51.49</v>
      </c>
      <c r="N25" s="56">
        <v>54.2</v>
      </c>
      <c r="O25" s="56">
        <v>56.91</v>
      </c>
      <c r="P25" s="56">
        <v>59.62</v>
      </c>
      <c r="Q25" s="56">
        <v>62.33</v>
      </c>
      <c r="R25" s="141">
        <v>1.78</v>
      </c>
      <c r="S25" s="148">
        <v>0.82</v>
      </c>
      <c r="T25" s="142">
        <v>2.42</v>
      </c>
      <c r="U25" s="142">
        <v>3.58</v>
      </c>
      <c r="V25" s="142"/>
      <c r="W25" s="141">
        <v>11.5</v>
      </c>
      <c r="X25" s="141">
        <v>14.1</v>
      </c>
      <c r="Y25" s="141">
        <v>4.9400000000000004</v>
      </c>
      <c r="Z25" s="148">
        <f t="shared" ref="Z25:Z31" si="3">X25-Y25</f>
        <v>9.16</v>
      </c>
      <c r="AA25" s="141">
        <v>6.64</v>
      </c>
      <c r="AB25" s="141">
        <v>11.53</v>
      </c>
      <c r="AC25" s="64">
        <v>510204665</v>
      </c>
      <c r="AD25" s="129" t="s">
        <v>40</v>
      </c>
    </row>
    <row r="26" spans="1:30" s="130" customFormat="1" ht="18" customHeight="1" x14ac:dyDescent="0.2">
      <c r="A26" s="129"/>
      <c r="B26" s="129"/>
      <c r="C26" s="130" t="s">
        <v>14</v>
      </c>
      <c r="D26" s="130" t="s">
        <v>15</v>
      </c>
      <c r="E26" s="129">
        <v>22117</v>
      </c>
      <c r="F26" s="129" t="s">
        <v>179</v>
      </c>
      <c r="G26" s="140" t="s">
        <v>181</v>
      </c>
      <c r="H26" s="129"/>
      <c r="I26" s="129">
        <v>17</v>
      </c>
      <c r="J26" s="129" t="s">
        <v>291</v>
      </c>
      <c r="K26" s="145">
        <v>44652</v>
      </c>
      <c r="L26" s="145">
        <v>45016</v>
      </c>
      <c r="M26" s="144">
        <v>54.15</v>
      </c>
      <c r="N26" s="144">
        <v>57</v>
      </c>
      <c r="O26" s="144">
        <v>59.85</v>
      </c>
      <c r="P26" s="144">
        <v>62.7</v>
      </c>
      <c r="Q26" s="144">
        <v>65.55</v>
      </c>
      <c r="R26" s="141">
        <v>1.78</v>
      </c>
      <c r="S26" s="148">
        <v>0.81</v>
      </c>
      <c r="T26" s="58">
        <v>2.6</v>
      </c>
      <c r="U26" s="105">
        <v>3.7</v>
      </c>
      <c r="V26" s="105"/>
      <c r="W26" s="141">
        <v>11.4</v>
      </c>
      <c r="X26" s="141">
        <v>15</v>
      </c>
      <c r="Y26" s="141">
        <v>5.25</v>
      </c>
      <c r="Z26" s="148">
        <v>9.75</v>
      </c>
      <c r="AA26" s="141">
        <v>8.5</v>
      </c>
      <c r="AB26" s="141">
        <v>10.08</v>
      </c>
      <c r="AC26" s="64">
        <v>510203389</v>
      </c>
      <c r="AD26" s="129" t="s">
        <v>40</v>
      </c>
    </row>
    <row r="27" spans="1:30" s="119" customFormat="1" ht="18" customHeight="1" x14ac:dyDescent="0.2">
      <c r="A27" s="129"/>
      <c r="B27" s="129"/>
      <c r="C27" s="119" t="s">
        <v>375</v>
      </c>
      <c r="D27" s="119" t="s">
        <v>376</v>
      </c>
      <c r="E27" s="129">
        <v>22143</v>
      </c>
      <c r="F27" s="129" t="s">
        <v>179</v>
      </c>
      <c r="G27" s="60" t="s">
        <v>181</v>
      </c>
      <c r="H27" s="129"/>
      <c r="I27" s="129">
        <v>25</v>
      </c>
      <c r="J27" s="129" t="s">
        <v>28</v>
      </c>
      <c r="K27" s="145">
        <v>44805</v>
      </c>
      <c r="L27" s="145">
        <v>44926</v>
      </c>
      <c r="M27" s="144">
        <v>55.15</v>
      </c>
      <c r="N27" s="144">
        <v>58.06</v>
      </c>
      <c r="O27" s="148">
        <v>60.96</v>
      </c>
      <c r="P27" s="148">
        <v>63.86</v>
      </c>
      <c r="Q27" s="148">
        <v>66.77</v>
      </c>
      <c r="R27" s="141">
        <v>1.78</v>
      </c>
      <c r="S27" s="148">
        <v>0.62</v>
      </c>
      <c r="T27" s="142">
        <v>1.86</v>
      </c>
      <c r="U27" s="142">
        <v>2.19</v>
      </c>
      <c r="V27" s="142"/>
      <c r="W27" s="148">
        <v>10.82</v>
      </c>
      <c r="X27" s="148">
        <v>14.43</v>
      </c>
      <c r="Y27" s="148">
        <v>5.05</v>
      </c>
      <c r="Z27" s="148">
        <v>9.3800000000000008</v>
      </c>
      <c r="AA27" s="148">
        <v>8.4</v>
      </c>
      <c r="AB27" s="141">
        <v>13.6</v>
      </c>
      <c r="AC27" s="129">
        <v>510204186</v>
      </c>
      <c r="AD27" s="129" t="s">
        <v>40</v>
      </c>
    </row>
    <row r="28" spans="1:30" s="130" customFormat="1" ht="18" customHeight="1" x14ac:dyDescent="0.2">
      <c r="A28" s="129" t="s">
        <v>181</v>
      </c>
      <c r="B28" s="129"/>
      <c r="C28" s="130" t="s">
        <v>497</v>
      </c>
      <c r="D28" s="130" t="s">
        <v>53</v>
      </c>
      <c r="E28" s="129">
        <v>22147</v>
      </c>
      <c r="F28" s="129" t="s">
        <v>179</v>
      </c>
      <c r="G28" s="129" t="s">
        <v>181</v>
      </c>
      <c r="H28" s="129"/>
      <c r="I28" s="129">
        <v>63</v>
      </c>
      <c r="J28" s="129" t="s">
        <v>0</v>
      </c>
      <c r="K28" s="55">
        <v>44866</v>
      </c>
      <c r="L28" s="55">
        <v>45230</v>
      </c>
      <c r="M28" s="56">
        <v>63.78</v>
      </c>
      <c r="N28" s="56">
        <v>67.13</v>
      </c>
      <c r="O28" s="56">
        <v>70.489999999999995</v>
      </c>
      <c r="P28" s="56">
        <v>73.84</v>
      </c>
      <c r="Q28" s="56">
        <v>77.2</v>
      </c>
      <c r="R28" s="141">
        <v>1.78</v>
      </c>
      <c r="S28" s="148">
        <v>0.75</v>
      </c>
      <c r="T28" s="58">
        <v>2.2400000000000002</v>
      </c>
      <c r="U28" s="105">
        <v>3.44</v>
      </c>
      <c r="V28" s="105"/>
      <c r="W28" s="141">
        <v>14.8</v>
      </c>
      <c r="X28" s="141">
        <v>15.15</v>
      </c>
      <c r="Y28" s="141">
        <v>5.3</v>
      </c>
      <c r="Z28" s="148">
        <v>9.85</v>
      </c>
      <c r="AA28" s="141">
        <v>10.42</v>
      </c>
      <c r="AB28" s="141">
        <v>8.6300000000000008</v>
      </c>
      <c r="AC28" s="129">
        <v>510203595</v>
      </c>
      <c r="AD28" s="129" t="s">
        <v>40</v>
      </c>
    </row>
    <row r="29" spans="1:30" ht="18" customHeight="1" x14ac:dyDescent="0.2">
      <c r="B29" s="129"/>
      <c r="C29" s="45" t="s">
        <v>318</v>
      </c>
      <c r="D29" s="45" t="s">
        <v>319</v>
      </c>
      <c r="E29" s="140">
        <v>22149</v>
      </c>
      <c r="F29" s="140" t="s">
        <v>179</v>
      </c>
      <c r="G29" s="140" t="s">
        <v>181</v>
      </c>
      <c r="I29" s="140">
        <v>25</v>
      </c>
      <c r="J29" s="140" t="s">
        <v>28</v>
      </c>
      <c r="K29" s="55">
        <v>44805</v>
      </c>
      <c r="L29" s="55">
        <v>44865</v>
      </c>
      <c r="M29" s="56">
        <v>60.41</v>
      </c>
      <c r="N29" s="141">
        <v>63.59</v>
      </c>
      <c r="O29" s="141">
        <v>66.77</v>
      </c>
      <c r="P29" s="141">
        <v>69.95</v>
      </c>
      <c r="Q29" s="141">
        <v>73.13</v>
      </c>
      <c r="R29" s="141">
        <v>1.78</v>
      </c>
      <c r="S29" s="148">
        <v>0.66</v>
      </c>
      <c r="T29" s="141">
        <v>2.37</v>
      </c>
      <c r="U29" s="143">
        <v>3.5</v>
      </c>
      <c r="V29" s="143"/>
      <c r="W29" s="148">
        <v>10.65</v>
      </c>
      <c r="X29" s="148">
        <v>14.1</v>
      </c>
      <c r="Y29" s="148">
        <v>4.93</v>
      </c>
      <c r="Z29" s="148">
        <v>9.17</v>
      </c>
      <c r="AA29" s="141">
        <v>9.3800000000000008</v>
      </c>
      <c r="AB29" s="148">
        <v>13.42</v>
      </c>
      <c r="AC29" s="62">
        <v>510203880</v>
      </c>
      <c r="AD29" s="140" t="s">
        <v>41</v>
      </c>
    </row>
    <row r="30" spans="1:30" ht="18" customHeight="1" x14ac:dyDescent="0.2">
      <c r="B30" s="129"/>
      <c r="C30" s="78" t="s">
        <v>587</v>
      </c>
      <c r="D30" s="78" t="s">
        <v>317</v>
      </c>
      <c r="E30" s="79">
        <v>22159</v>
      </c>
      <c r="F30" s="79" t="s">
        <v>179</v>
      </c>
      <c r="G30" s="60" t="s">
        <v>181</v>
      </c>
      <c r="H30" s="78"/>
      <c r="I30" s="79">
        <v>15</v>
      </c>
      <c r="J30" s="79" t="s">
        <v>28</v>
      </c>
      <c r="K30" s="67">
        <v>44805</v>
      </c>
      <c r="L30" s="55">
        <v>45169</v>
      </c>
      <c r="M30" s="68">
        <v>54.64</v>
      </c>
      <c r="N30" s="141">
        <v>57.52</v>
      </c>
      <c r="O30" s="141">
        <v>60.39</v>
      </c>
      <c r="P30" s="141">
        <v>63.27</v>
      </c>
      <c r="Q30" s="141">
        <v>66.14</v>
      </c>
      <c r="R30" s="141">
        <v>1.78</v>
      </c>
      <c r="S30" s="148"/>
      <c r="T30" s="141">
        <v>2.59</v>
      </c>
      <c r="U30" s="141">
        <v>3.82</v>
      </c>
      <c r="V30" s="141"/>
      <c r="W30" s="141">
        <v>10.57</v>
      </c>
      <c r="X30" s="141">
        <v>14.31</v>
      </c>
      <c r="Y30" s="141">
        <v>5.01</v>
      </c>
      <c r="Z30" s="141">
        <v>9.3000000000000007</v>
      </c>
      <c r="AA30" s="141">
        <v>7.81</v>
      </c>
      <c r="AB30" s="148">
        <v>13.6</v>
      </c>
      <c r="AC30" s="62">
        <v>510203993</v>
      </c>
      <c r="AD30" s="79" t="s">
        <v>41</v>
      </c>
    </row>
    <row r="31" spans="1:30" ht="18" customHeight="1" x14ac:dyDescent="0.2">
      <c r="B31" s="129"/>
      <c r="C31" s="45" t="s">
        <v>538</v>
      </c>
      <c r="D31" s="45" t="s">
        <v>539</v>
      </c>
      <c r="E31" s="140">
        <v>22159</v>
      </c>
      <c r="F31" s="140" t="s">
        <v>179</v>
      </c>
      <c r="G31" s="129" t="s">
        <v>181</v>
      </c>
      <c r="I31" s="140">
        <v>18</v>
      </c>
      <c r="J31" s="140" t="s">
        <v>28</v>
      </c>
      <c r="K31" s="145">
        <v>44287</v>
      </c>
      <c r="L31" s="145">
        <v>44651</v>
      </c>
      <c r="M31" s="144">
        <v>50.57</v>
      </c>
      <c r="N31" s="148">
        <v>53.23</v>
      </c>
      <c r="O31" s="148">
        <v>55.89</v>
      </c>
      <c r="P31" s="148">
        <v>58.55</v>
      </c>
      <c r="Q31" s="148">
        <v>61.21</v>
      </c>
      <c r="R31" s="141">
        <v>1.78</v>
      </c>
      <c r="S31" s="148"/>
      <c r="T31" s="148">
        <v>2.33</v>
      </c>
      <c r="U31" s="148"/>
      <c r="V31" s="242"/>
      <c r="W31" s="148">
        <v>10.36</v>
      </c>
      <c r="X31" s="148">
        <v>13.99</v>
      </c>
      <c r="Y31" s="148">
        <v>4.9000000000000004</v>
      </c>
      <c r="Z31" s="148">
        <f t="shared" si="3"/>
        <v>9.09</v>
      </c>
      <c r="AA31" s="148">
        <v>7.78</v>
      </c>
      <c r="AB31" s="148"/>
      <c r="AC31" s="62">
        <v>510204869</v>
      </c>
      <c r="AD31" s="140" t="s">
        <v>41</v>
      </c>
    </row>
    <row r="32" spans="1:30" ht="18" customHeight="1" x14ac:dyDescent="0.2">
      <c r="B32" s="129"/>
      <c r="C32" s="78" t="s">
        <v>522</v>
      </c>
      <c r="D32" s="78" t="s">
        <v>523</v>
      </c>
      <c r="E32" s="79">
        <v>22177</v>
      </c>
      <c r="F32" s="79" t="s">
        <v>179</v>
      </c>
      <c r="G32" s="140" t="s">
        <v>181</v>
      </c>
      <c r="H32" s="78"/>
      <c r="I32" s="79">
        <v>21</v>
      </c>
      <c r="J32" s="79" t="s">
        <v>28</v>
      </c>
      <c r="K32" s="147">
        <v>44287</v>
      </c>
      <c r="L32" s="147">
        <v>44651</v>
      </c>
      <c r="M32" s="146">
        <v>50.18</v>
      </c>
      <c r="N32" s="148">
        <v>52.82</v>
      </c>
      <c r="O32" s="148">
        <v>55.46</v>
      </c>
      <c r="P32" s="148">
        <v>58.1</v>
      </c>
      <c r="Q32" s="148">
        <v>60.74</v>
      </c>
      <c r="R32" s="141">
        <v>1.78</v>
      </c>
      <c r="S32" s="148"/>
      <c r="T32" s="148">
        <v>2.2400000000000002</v>
      </c>
      <c r="U32" s="148"/>
      <c r="V32" s="242"/>
      <c r="W32" s="148">
        <v>10.41</v>
      </c>
      <c r="X32" s="148">
        <v>13.99</v>
      </c>
      <c r="Y32" s="148">
        <v>4.9000000000000004</v>
      </c>
      <c r="Z32" s="148">
        <v>9.09</v>
      </c>
      <c r="AA32" s="148">
        <v>7.78</v>
      </c>
      <c r="AB32" s="148"/>
      <c r="AC32" s="62">
        <v>510204814</v>
      </c>
      <c r="AD32" s="79" t="s">
        <v>41</v>
      </c>
    </row>
    <row r="33" spans="2:30" ht="18" customHeight="1" x14ac:dyDescent="0.2">
      <c r="B33" s="129"/>
      <c r="C33" s="45" t="s">
        <v>547</v>
      </c>
      <c r="D33" s="45" t="s">
        <v>548</v>
      </c>
      <c r="E33" s="140">
        <v>22177</v>
      </c>
      <c r="F33" s="140" t="s">
        <v>179</v>
      </c>
      <c r="G33" s="60" t="s">
        <v>181</v>
      </c>
      <c r="I33" s="140">
        <v>20</v>
      </c>
      <c r="J33" s="140" t="s">
        <v>28</v>
      </c>
      <c r="K33" s="240">
        <v>44805</v>
      </c>
      <c r="L33" s="240">
        <v>45016</v>
      </c>
      <c r="M33" s="239">
        <v>56.26</v>
      </c>
      <c r="N33" s="239">
        <v>59.22</v>
      </c>
      <c r="O33" s="239">
        <v>62.18</v>
      </c>
      <c r="P33" s="239">
        <v>65.14</v>
      </c>
      <c r="Q33" s="239">
        <v>68.099999999999994</v>
      </c>
      <c r="R33" s="141">
        <v>1.78</v>
      </c>
      <c r="W33" s="148">
        <v>9.69</v>
      </c>
      <c r="X33" s="148">
        <v>13.52</v>
      </c>
      <c r="Y33" s="148">
        <v>4.74</v>
      </c>
      <c r="Z33" s="148">
        <f>X33-Y33</f>
        <v>8.7799999999999994</v>
      </c>
      <c r="AA33" s="148">
        <v>8.8699999999999992</v>
      </c>
      <c r="AB33" s="148">
        <v>8.31</v>
      </c>
      <c r="AC33" s="140">
        <v>510204972</v>
      </c>
      <c r="AD33" s="140" t="s">
        <v>40</v>
      </c>
    </row>
    <row r="34" spans="2:30" ht="18" customHeight="1" x14ac:dyDescent="0.2">
      <c r="B34" s="129"/>
      <c r="C34" s="45" t="s">
        <v>495</v>
      </c>
      <c r="D34" s="45" t="s">
        <v>496</v>
      </c>
      <c r="E34" s="140">
        <v>22179</v>
      </c>
      <c r="F34" s="140" t="s">
        <v>179</v>
      </c>
      <c r="G34" s="129" t="s">
        <v>181</v>
      </c>
      <c r="I34" s="140">
        <v>20</v>
      </c>
      <c r="J34" s="140" t="s">
        <v>28</v>
      </c>
      <c r="K34" s="55">
        <v>44805</v>
      </c>
      <c r="L34" s="55">
        <v>44985</v>
      </c>
      <c r="M34" s="56">
        <v>59.61</v>
      </c>
      <c r="N34" s="141">
        <v>62.75</v>
      </c>
      <c r="O34" s="141">
        <v>65.89</v>
      </c>
      <c r="P34" s="141">
        <v>69.03</v>
      </c>
      <c r="Q34" s="141">
        <v>72.16</v>
      </c>
      <c r="R34" s="141">
        <v>1.78</v>
      </c>
      <c r="S34" s="148">
        <v>0.98</v>
      </c>
      <c r="T34" s="141">
        <v>2.7</v>
      </c>
      <c r="U34" s="141">
        <v>2.5</v>
      </c>
      <c r="V34" s="141"/>
      <c r="W34" s="148">
        <v>14.63</v>
      </c>
      <c r="X34" s="148">
        <v>14.64</v>
      </c>
      <c r="Y34" s="148">
        <v>5.13</v>
      </c>
      <c r="Z34" s="148">
        <v>9.51</v>
      </c>
      <c r="AA34" s="141">
        <v>8.92</v>
      </c>
      <c r="AB34" s="148">
        <v>13.6</v>
      </c>
      <c r="AC34" s="140">
        <v>510204654</v>
      </c>
      <c r="AD34" s="140" t="s">
        <v>41</v>
      </c>
    </row>
    <row r="35" spans="2:30" ht="18" customHeight="1" x14ac:dyDescent="0.2">
      <c r="B35" s="129"/>
      <c r="C35" s="45" t="s">
        <v>314</v>
      </c>
      <c r="D35" s="45" t="s">
        <v>315</v>
      </c>
      <c r="E35" s="140">
        <v>22305</v>
      </c>
      <c r="F35" s="140" t="s">
        <v>179</v>
      </c>
      <c r="G35" s="140" t="s">
        <v>181</v>
      </c>
      <c r="I35" s="140">
        <v>18</v>
      </c>
      <c r="J35" s="140" t="s">
        <v>180</v>
      </c>
      <c r="K35" s="55">
        <v>44652</v>
      </c>
      <c r="L35" s="55">
        <v>45016</v>
      </c>
      <c r="M35" s="56">
        <v>62.33</v>
      </c>
      <c r="N35" s="56">
        <v>65.61</v>
      </c>
      <c r="O35" s="56">
        <v>68.89</v>
      </c>
      <c r="P35" s="56">
        <v>72.17</v>
      </c>
      <c r="Q35" s="56">
        <v>75.45</v>
      </c>
      <c r="R35" s="141">
        <v>1.78</v>
      </c>
      <c r="S35" s="148">
        <v>1.38</v>
      </c>
      <c r="T35" s="148">
        <v>4.1500000000000004</v>
      </c>
      <c r="U35" s="142">
        <v>6.12</v>
      </c>
      <c r="V35" s="142"/>
      <c r="W35" s="148">
        <v>11.06</v>
      </c>
      <c r="X35" s="148">
        <v>14.33</v>
      </c>
      <c r="Y35" s="148">
        <v>5.0199999999999996</v>
      </c>
      <c r="Z35" s="148">
        <f t="shared" ref="Z35:Z36" si="4">X35-Y35</f>
        <v>9.31</v>
      </c>
      <c r="AA35" s="141">
        <v>9.68</v>
      </c>
      <c r="AB35" s="148">
        <v>12.99</v>
      </c>
      <c r="AC35" s="62">
        <v>510203824</v>
      </c>
      <c r="AD35" s="140" t="s">
        <v>41</v>
      </c>
    </row>
    <row r="36" spans="2:30" ht="18" customHeight="1" x14ac:dyDescent="0.2">
      <c r="B36" s="129"/>
      <c r="C36" s="45" t="s">
        <v>1</v>
      </c>
      <c r="D36" s="45" t="s">
        <v>224</v>
      </c>
      <c r="E36" s="140">
        <v>22307</v>
      </c>
      <c r="F36" s="140" t="s">
        <v>179</v>
      </c>
      <c r="G36" s="60" t="s">
        <v>181</v>
      </c>
      <c r="I36" s="140">
        <v>30</v>
      </c>
      <c r="J36" s="140" t="s">
        <v>180</v>
      </c>
      <c r="K36" s="55">
        <v>44287</v>
      </c>
      <c r="L36" s="55">
        <v>45016</v>
      </c>
      <c r="M36" s="56">
        <v>65.489999999999995</v>
      </c>
      <c r="N36" s="56">
        <v>68.94</v>
      </c>
      <c r="O36" s="56">
        <v>72.39</v>
      </c>
      <c r="P36" s="56">
        <v>75.83</v>
      </c>
      <c r="Q36" s="56">
        <v>79.28</v>
      </c>
      <c r="R36" s="141">
        <v>1.78</v>
      </c>
      <c r="S36" s="148">
        <v>1.24</v>
      </c>
      <c r="T36" s="148">
        <v>3.74</v>
      </c>
      <c r="U36" s="142">
        <v>5.51</v>
      </c>
      <c r="V36" s="142"/>
      <c r="W36" s="148">
        <v>11.06</v>
      </c>
      <c r="X36" s="148">
        <v>14.33</v>
      </c>
      <c r="Y36" s="148">
        <v>5.0199999999999996</v>
      </c>
      <c r="Z36" s="148">
        <f t="shared" si="4"/>
        <v>9.31</v>
      </c>
      <c r="AA36" s="141">
        <v>10.18</v>
      </c>
      <c r="AB36" s="148">
        <v>13.61</v>
      </c>
      <c r="AC36" s="70">
        <v>510203608</v>
      </c>
      <c r="AD36" s="140" t="s">
        <v>41</v>
      </c>
    </row>
    <row r="37" spans="2:30" ht="18" customHeight="1" x14ac:dyDescent="0.2">
      <c r="B37" s="129"/>
      <c r="C37" s="45" t="s">
        <v>509</v>
      </c>
      <c r="D37" s="45" t="s">
        <v>510</v>
      </c>
      <c r="E37" s="140">
        <v>22359</v>
      </c>
      <c r="F37" s="140" t="s">
        <v>179</v>
      </c>
      <c r="G37" s="140" t="s">
        <v>181</v>
      </c>
      <c r="I37" s="140">
        <v>10</v>
      </c>
      <c r="J37" s="140" t="s">
        <v>293</v>
      </c>
      <c r="K37" s="55">
        <v>44805</v>
      </c>
      <c r="L37" s="55">
        <v>45169</v>
      </c>
      <c r="M37" s="56">
        <v>63</v>
      </c>
      <c r="N37" s="56">
        <v>66.319999999999993</v>
      </c>
      <c r="O37" s="56">
        <v>69.63</v>
      </c>
      <c r="P37" s="56">
        <v>72.95</v>
      </c>
      <c r="Q37" s="56">
        <v>76.27</v>
      </c>
      <c r="R37" s="141">
        <v>1.78</v>
      </c>
      <c r="S37" s="148">
        <v>1.29</v>
      </c>
      <c r="T37" s="141">
        <v>3.88</v>
      </c>
      <c r="U37" s="141">
        <v>3.58</v>
      </c>
      <c r="V37" s="141"/>
      <c r="W37" s="141">
        <v>13.06</v>
      </c>
      <c r="X37" s="141">
        <v>14.18</v>
      </c>
      <c r="Y37" s="141">
        <v>4.96</v>
      </c>
      <c r="Z37" s="141">
        <f t="shared" ref="Z37" si="5">X37-Y37</f>
        <v>9.2199999999999989</v>
      </c>
      <c r="AA37" s="141">
        <v>9.6199999999999992</v>
      </c>
      <c r="AB37" s="148">
        <v>13.6</v>
      </c>
      <c r="AC37" s="70">
        <v>510204789</v>
      </c>
      <c r="AD37" s="140" t="s">
        <v>41</v>
      </c>
    </row>
    <row r="38" spans="2:30" ht="18" customHeight="1" x14ac:dyDescent="0.2">
      <c r="B38" s="129"/>
      <c r="C38" s="78" t="s">
        <v>377</v>
      </c>
      <c r="D38" s="78" t="s">
        <v>211</v>
      </c>
      <c r="E38" s="79">
        <v>22391</v>
      </c>
      <c r="F38" s="79" t="s">
        <v>179</v>
      </c>
      <c r="G38" s="60" t="s">
        <v>181</v>
      </c>
      <c r="H38" s="78"/>
      <c r="I38" s="79">
        <v>17</v>
      </c>
      <c r="J38" s="79" t="s">
        <v>186</v>
      </c>
      <c r="K38" s="147">
        <v>44713</v>
      </c>
      <c r="L38" s="147">
        <v>45077</v>
      </c>
      <c r="M38" s="146">
        <v>56.72</v>
      </c>
      <c r="N38" s="148">
        <v>59.7</v>
      </c>
      <c r="O38" s="148">
        <v>62.69</v>
      </c>
      <c r="P38" s="148">
        <v>65.67</v>
      </c>
      <c r="Q38" s="148">
        <v>68.66</v>
      </c>
      <c r="R38" s="141">
        <v>1.78</v>
      </c>
      <c r="S38" s="148">
        <v>0.92</v>
      </c>
      <c r="T38" s="148">
        <v>2.81</v>
      </c>
      <c r="U38" s="142">
        <v>4.24</v>
      </c>
      <c r="V38" s="142"/>
      <c r="W38" s="148">
        <v>12.1</v>
      </c>
      <c r="X38" s="148">
        <v>15.03</v>
      </c>
      <c r="Y38" s="148">
        <v>5.26</v>
      </c>
      <c r="Z38" s="148">
        <v>9.77</v>
      </c>
      <c r="AA38" s="148">
        <v>8.42</v>
      </c>
      <c r="AB38" s="148">
        <v>13.6</v>
      </c>
      <c r="AC38" s="71">
        <v>510204197</v>
      </c>
      <c r="AD38" s="79" t="s">
        <v>41</v>
      </c>
    </row>
    <row r="39" spans="2:30" ht="18" customHeight="1" x14ac:dyDescent="0.2">
      <c r="B39" s="129"/>
      <c r="C39" s="130" t="s">
        <v>87</v>
      </c>
      <c r="D39" s="130" t="s">
        <v>256</v>
      </c>
      <c r="E39" s="129">
        <v>22391</v>
      </c>
      <c r="F39" s="129" t="s">
        <v>179</v>
      </c>
      <c r="G39" s="129" t="s">
        <v>181</v>
      </c>
      <c r="H39" s="129"/>
      <c r="I39" s="129">
        <v>20</v>
      </c>
      <c r="J39" s="129" t="s">
        <v>186</v>
      </c>
      <c r="K39" s="67">
        <v>44652</v>
      </c>
      <c r="L39" s="67">
        <v>45016</v>
      </c>
      <c r="M39" s="68">
        <v>58.15</v>
      </c>
      <c r="N39" s="141">
        <v>61.21</v>
      </c>
      <c r="O39" s="141">
        <v>64.27</v>
      </c>
      <c r="P39" s="141">
        <v>67.33</v>
      </c>
      <c r="Q39" s="141">
        <v>70.39</v>
      </c>
      <c r="R39" s="141">
        <v>1.78</v>
      </c>
      <c r="S39" s="141">
        <v>0.92</v>
      </c>
      <c r="T39" s="141">
        <v>2.2400000000000002</v>
      </c>
      <c r="U39" s="143">
        <v>3.3</v>
      </c>
      <c r="V39" s="143"/>
      <c r="W39" s="141">
        <v>11.2</v>
      </c>
      <c r="X39" s="141">
        <v>15.02</v>
      </c>
      <c r="Y39" s="141">
        <v>5.26</v>
      </c>
      <c r="Z39" s="141">
        <v>9.76</v>
      </c>
      <c r="AA39" s="141">
        <v>8.5500000000000007</v>
      </c>
      <c r="AB39" s="141">
        <v>10.92</v>
      </c>
      <c r="AC39" s="72">
        <v>510203050</v>
      </c>
      <c r="AD39" s="129" t="s">
        <v>41</v>
      </c>
    </row>
    <row r="40" spans="2:30" ht="18" customHeight="1" x14ac:dyDescent="0.2">
      <c r="B40" s="129"/>
      <c r="C40" s="45" t="s">
        <v>22</v>
      </c>
      <c r="D40" s="45" t="s">
        <v>187</v>
      </c>
      <c r="E40" s="140">
        <v>22391</v>
      </c>
      <c r="F40" s="140" t="s">
        <v>179</v>
      </c>
      <c r="G40" s="140" t="s">
        <v>181</v>
      </c>
      <c r="I40" s="140">
        <v>15</v>
      </c>
      <c r="J40" s="145" t="s">
        <v>28</v>
      </c>
      <c r="K40" s="55">
        <v>44805</v>
      </c>
      <c r="L40" s="55">
        <v>45169</v>
      </c>
      <c r="M40" s="56">
        <v>64.040000000000006</v>
      </c>
      <c r="N40" s="141">
        <v>67.42</v>
      </c>
      <c r="O40" s="141">
        <v>70.790000000000006</v>
      </c>
      <c r="P40" s="141">
        <v>74.16</v>
      </c>
      <c r="Q40" s="141">
        <v>77.53</v>
      </c>
      <c r="R40" s="141">
        <v>1.78</v>
      </c>
      <c r="S40" s="148">
        <v>0.86</v>
      </c>
      <c r="T40" s="141">
        <v>2.16</v>
      </c>
      <c r="U40" s="141">
        <v>3.79</v>
      </c>
      <c r="V40" s="141"/>
      <c r="W40" s="141">
        <v>11.98</v>
      </c>
      <c r="X40" s="141">
        <v>14.14</v>
      </c>
      <c r="Y40" s="141">
        <v>4.95</v>
      </c>
      <c r="Z40" s="141">
        <f t="shared" ref="Z40:Z41" si="6">X40-Y40</f>
        <v>9.1900000000000013</v>
      </c>
      <c r="AA40" s="141">
        <v>8.4499999999999993</v>
      </c>
      <c r="AB40" s="148">
        <v>13.24</v>
      </c>
      <c r="AC40" s="62">
        <v>510203551</v>
      </c>
      <c r="AD40" s="140" t="s">
        <v>41</v>
      </c>
    </row>
    <row r="41" spans="2:30" ht="18" customHeight="1" x14ac:dyDescent="0.2">
      <c r="B41" s="129"/>
      <c r="C41" s="45" t="s">
        <v>471</v>
      </c>
      <c r="D41" s="45" t="s">
        <v>75</v>
      </c>
      <c r="E41" s="140">
        <v>22399</v>
      </c>
      <c r="F41" s="140" t="s">
        <v>179</v>
      </c>
      <c r="G41" s="60" t="s">
        <v>181</v>
      </c>
      <c r="I41" s="140">
        <v>85</v>
      </c>
      <c r="J41" s="140" t="s">
        <v>293</v>
      </c>
      <c r="K41" s="55">
        <v>44805</v>
      </c>
      <c r="L41" s="55">
        <v>45169</v>
      </c>
      <c r="M41" s="56">
        <v>64.040000000000006</v>
      </c>
      <c r="N41" s="141">
        <v>67.42</v>
      </c>
      <c r="O41" s="141">
        <v>70.790000000000006</v>
      </c>
      <c r="P41" s="141">
        <v>74.16</v>
      </c>
      <c r="Q41" s="141">
        <v>77.53</v>
      </c>
      <c r="R41" s="141">
        <v>1.78</v>
      </c>
      <c r="S41" s="148">
        <v>1.33</v>
      </c>
      <c r="T41" s="141">
        <v>1.88</v>
      </c>
      <c r="U41" s="141">
        <v>2.75</v>
      </c>
      <c r="V41" s="141"/>
      <c r="W41" s="141">
        <v>14.47</v>
      </c>
      <c r="X41" s="141">
        <v>14.93</v>
      </c>
      <c r="Y41" s="141">
        <v>5.23</v>
      </c>
      <c r="Z41" s="141">
        <f t="shared" si="6"/>
        <v>9.6999999999999993</v>
      </c>
      <c r="AA41" s="141">
        <v>9.6300000000000008</v>
      </c>
      <c r="AB41" s="148">
        <v>13.6</v>
      </c>
      <c r="AC41" s="140">
        <v>510201412</v>
      </c>
      <c r="AD41" s="140" t="s">
        <v>41</v>
      </c>
    </row>
    <row r="42" spans="2:30" ht="18" customHeight="1" x14ac:dyDescent="0.2">
      <c r="B42" s="129"/>
      <c r="C42" s="69" t="s">
        <v>378</v>
      </c>
      <c r="D42" s="69" t="s">
        <v>379</v>
      </c>
      <c r="E42" s="73">
        <v>22419</v>
      </c>
      <c r="F42" s="140" t="s">
        <v>179</v>
      </c>
      <c r="G42" s="140" t="s">
        <v>181</v>
      </c>
      <c r="I42" s="140">
        <v>17</v>
      </c>
      <c r="J42" s="140" t="s">
        <v>180</v>
      </c>
      <c r="K42" s="145">
        <v>44652</v>
      </c>
      <c r="L42" s="145">
        <v>45016</v>
      </c>
      <c r="M42" s="144">
        <v>55.44</v>
      </c>
      <c r="N42" s="148">
        <v>58.36</v>
      </c>
      <c r="O42" s="148">
        <v>61.28</v>
      </c>
      <c r="P42" s="148">
        <v>64.2</v>
      </c>
      <c r="Q42" s="148">
        <v>67.11</v>
      </c>
      <c r="R42" s="141">
        <v>1.78</v>
      </c>
      <c r="S42" s="148">
        <v>1.02</v>
      </c>
      <c r="T42" s="148">
        <v>3.08</v>
      </c>
      <c r="U42" s="142">
        <v>4.43</v>
      </c>
      <c r="V42" s="142"/>
      <c r="W42" s="148">
        <v>10.96</v>
      </c>
      <c r="X42" s="148">
        <v>14.44</v>
      </c>
      <c r="Y42" s="148">
        <v>5.05</v>
      </c>
      <c r="Z42" s="148">
        <v>9.39</v>
      </c>
      <c r="AA42" s="148">
        <v>8.33</v>
      </c>
      <c r="AB42" s="148">
        <v>13.6</v>
      </c>
      <c r="AC42" s="140">
        <v>510204244</v>
      </c>
      <c r="AD42" s="140" t="s">
        <v>39</v>
      </c>
    </row>
    <row r="43" spans="2:30" ht="18" customHeight="1" x14ac:dyDescent="0.2">
      <c r="B43" s="129"/>
      <c r="C43" s="45" t="s">
        <v>605</v>
      </c>
      <c r="D43" s="45" t="s">
        <v>374</v>
      </c>
      <c r="E43" s="140">
        <v>22419</v>
      </c>
      <c r="F43" s="140" t="s">
        <v>179</v>
      </c>
      <c r="G43" s="60" t="s">
        <v>181</v>
      </c>
      <c r="I43" s="140">
        <v>30</v>
      </c>
      <c r="J43" s="140" t="s">
        <v>28</v>
      </c>
      <c r="K43" s="145">
        <v>44805</v>
      </c>
      <c r="L43" s="145">
        <v>44957</v>
      </c>
      <c r="M43" s="144">
        <v>59.31</v>
      </c>
      <c r="N43" s="148">
        <v>62.43</v>
      </c>
      <c r="O43" s="148">
        <v>65.55</v>
      </c>
      <c r="P43" s="148">
        <v>68.67</v>
      </c>
      <c r="Q43" s="148">
        <v>71.790000000000006</v>
      </c>
      <c r="R43" s="141">
        <v>1.78</v>
      </c>
      <c r="S43" s="148"/>
      <c r="T43" s="148">
        <v>1.7</v>
      </c>
      <c r="U43" s="142">
        <v>2.31</v>
      </c>
      <c r="V43" s="142"/>
      <c r="W43" s="142">
        <v>10.24</v>
      </c>
      <c r="X43" s="148">
        <v>13.92</v>
      </c>
      <c r="Y43" s="148">
        <v>4.8499999999999996</v>
      </c>
      <c r="Z43" s="148">
        <v>9.07</v>
      </c>
      <c r="AA43" s="148">
        <v>8.2100000000000009</v>
      </c>
      <c r="AB43" s="148">
        <v>13.6</v>
      </c>
      <c r="AC43" s="140">
        <v>510204938</v>
      </c>
      <c r="AD43" s="140" t="s">
        <v>39</v>
      </c>
    </row>
    <row r="44" spans="2:30" ht="18" customHeight="1" x14ac:dyDescent="0.2">
      <c r="B44" s="129"/>
      <c r="C44" s="45" t="s">
        <v>35</v>
      </c>
      <c r="D44" s="45" t="s">
        <v>285</v>
      </c>
      <c r="E44" s="140">
        <v>22459</v>
      </c>
      <c r="F44" s="45" t="s">
        <v>179</v>
      </c>
      <c r="G44" s="129" t="s">
        <v>181</v>
      </c>
      <c r="I44" s="140">
        <v>20</v>
      </c>
      <c r="J44" s="140" t="s">
        <v>186</v>
      </c>
      <c r="K44" s="145">
        <v>43435</v>
      </c>
      <c r="L44" s="145">
        <v>43799</v>
      </c>
      <c r="M44" s="144">
        <v>51.95</v>
      </c>
      <c r="N44" s="144">
        <v>54.69</v>
      </c>
      <c r="O44" s="148">
        <v>57.42</v>
      </c>
      <c r="P44" s="148">
        <v>60.16</v>
      </c>
      <c r="Q44" s="148">
        <v>62.89</v>
      </c>
      <c r="R44" s="141">
        <v>1.78</v>
      </c>
      <c r="S44" s="148"/>
      <c r="T44" s="148">
        <v>2.77</v>
      </c>
      <c r="U44" s="142">
        <v>4.09</v>
      </c>
      <c r="V44" s="142"/>
      <c r="W44" s="148">
        <v>10.4</v>
      </c>
      <c r="X44" s="148">
        <v>14.05</v>
      </c>
      <c r="Y44" s="148">
        <v>4.92</v>
      </c>
      <c r="Z44" s="148">
        <v>9.1300000000000008</v>
      </c>
      <c r="AA44" s="148">
        <v>8.16</v>
      </c>
      <c r="AB44" s="148">
        <v>10.130000000000001</v>
      </c>
      <c r="AC44" s="140">
        <v>510202709</v>
      </c>
      <c r="AD44" s="140" t="s">
        <v>39</v>
      </c>
    </row>
    <row r="45" spans="2:30" ht="18" customHeight="1" x14ac:dyDescent="0.2">
      <c r="B45" s="129"/>
      <c r="C45" s="78" t="s">
        <v>321</v>
      </c>
      <c r="D45" s="78" t="s">
        <v>320</v>
      </c>
      <c r="E45" s="79">
        <v>22523</v>
      </c>
      <c r="F45" s="79" t="s">
        <v>179</v>
      </c>
      <c r="G45" s="140" t="s">
        <v>181</v>
      </c>
      <c r="H45" s="79"/>
      <c r="I45" s="79">
        <v>20</v>
      </c>
      <c r="J45" s="79" t="s">
        <v>291</v>
      </c>
      <c r="K45" s="147">
        <v>44682</v>
      </c>
      <c r="L45" s="147">
        <v>45046</v>
      </c>
      <c r="M45" s="146">
        <v>55.45</v>
      </c>
      <c r="N45" s="146">
        <v>58.37</v>
      </c>
      <c r="O45" s="142">
        <v>61.29</v>
      </c>
      <c r="P45" s="142">
        <v>64.209999999999994</v>
      </c>
      <c r="Q45" s="142">
        <v>67.13</v>
      </c>
      <c r="R45" s="141">
        <v>1.78</v>
      </c>
      <c r="S45" s="142">
        <v>1.39</v>
      </c>
      <c r="T45" s="142">
        <v>4.17</v>
      </c>
      <c r="U45" s="142">
        <v>4.8600000000000003</v>
      </c>
      <c r="V45" s="142"/>
      <c r="W45" s="142">
        <v>11.3</v>
      </c>
      <c r="X45" s="142">
        <v>14.72</v>
      </c>
      <c r="Y45" s="142">
        <v>5.15</v>
      </c>
      <c r="Z45" s="142">
        <f>X45-Y45</f>
        <v>9.57</v>
      </c>
      <c r="AA45" s="142">
        <v>8</v>
      </c>
      <c r="AB45" s="142">
        <v>9.65</v>
      </c>
      <c r="AC45" s="63">
        <v>510203926</v>
      </c>
      <c r="AD45" s="79" t="s">
        <v>40</v>
      </c>
    </row>
    <row r="46" spans="2:30" ht="18" customHeight="1" x14ac:dyDescent="0.2">
      <c r="B46" s="129"/>
      <c r="C46" s="45" t="s">
        <v>513</v>
      </c>
      <c r="D46" s="45" t="s">
        <v>482</v>
      </c>
      <c r="E46" s="140">
        <v>22525</v>
      </c>
      <c r="F46" s="140" t="s">
        <v>179</v>
      </c>
      <c r="G46" s="60" t="s">
        <v>181</v>
      </c>
      <c r="I46" s="140">
        <v>17</v>
      </c>
      <c r="J46" s="140" t="s">
        <v>28</v>
      </c>
      <c r="K46" s="147">
        <v>44501</v>
      </c>
      <c r="L46" s="147">
        <v>44865</v>
      </c>
      <c r="M46" s="146">
        <v>51.69</v>
      </c>
      <c r="N46" s="146">
        <v>54.41</v>
      </c>
      <c r="O46" s="148">
        <v>57.13</v>
      </c>
      <c r="P46" s="148">
        <v>59.85</v>
      </c>
      <c r="Q46" s="148">
        <v>62.57</v>
      </c>
      <c r="R46" s="141">
        <v>1.78</v>
      </c>
      <c r="S46" s="148">
        <v>0.95</v>
      </c>
      <c r="T46" s="148">
        <v>2.85</v>
      </c>
      <c r="U46" s="148">
        <v>6.03</v>
      </c>
      <c r="V46" s="242"/>
      <c r="W46" s="148">
        <v>11</v>
      </c>
      <c r="X46" s="148">
        <v>14.25</v>
      </c>
      <c r="Y46" s="148">
        <v>4.97</v>
      </c>
      <c r="Z46" s="148">
        <v>9.2799999999999994</v>
      </c>
      <c r="AA46" s="148">
        <v>7.82</v>
      </c>
      <c r="AB46" s="148">
        <v>13.6</v>
      </c>
      <c r="AC46" s="140">
        <v>510204790</v>
      </c>
      <c r="AD46" s="140" t="s">
        <v>39</v>
      </c>
    </row>
    <row r="47" spans="2:30" ht="18" customHeight="1" x14ac:dyDescent="0.2">
      <c r="B47" s="129"/>
      <c r="C47" s="45" t="s">
        <v>138</v>
      </c>
      <c r="D47" s="45" t="s">
        <v>286</v>
      </c>
      <c r="E47" s="140">
        <v>22525</v>
      </c>
      <c r="F47" s="140" t="s">
        <v>179</v>
      </c>
      <c r="G47" s="140" t="s">
        <v>181</v>
      </c>
      <c r="I47" s="140">
        <v>17</v>
      </c>
      <c r="J47" s="140" t="s">
        <v>180</v>
      </c>
      <c r="K47" s="145">
        <v>44652</v>
      </c>
      <c r="L47" s="145">
        <v>45016</v>
      </c>
      <c r="M47" s="144">
        <v>54.31</v>
      </c>
      <c r="N47" s="148">
        <v>57.17</v>
      </c>
      <c r="O47" s="148">
        <v>60.03</v>
      </c>
      <c r="P47" s="148">
        <v>62.89</v>
      </c>
      <c r="Q47" s="148">
        <v>65.75</v>
      </c>
      <c r="R47" s="141">
        <v>1.78</v>
      </c>
      <c r="S47" s="148">
        <v>1.06</v>
      </c>
      <c r="T47" s="148">
        <v>3.19</v>
      </c>
      <c r="U47" s="142">
        <v>4.43</v>
      </c>
      <c r="V47" s="142"/>
      <c r="W47" s="148">
        <v>10.96</v>
      </c>
      <c r="X47" s="148">
        <v>14.1</v>
      </c>
      <c r="Y47" s="148">
        <v>4.9400000000000004</v>
      </c>
      <c r="Z47" s="148">
        <v>9.16</v>
      </c>
      <c r="AA47" s="148">
        <v>8.33</v>
      </c>
      <c r="AB47" s="148">
        <v>13.33</v>
      </c>
      <c r="AC47" s="140">
        <v>510202594</v>
      </c>
      <c r="AD47" s="140" t="s">
        <v>39</v>
      </c>
    </row>
    <row r="48" spans="2:30" ht="18" customHeight="1" x14ac:dyDescent="0.2">
      <c r="B48" s="129"/>
      <c r="C48" s="45" t="s">
        <v>535</v>
      </c>
      <c r="D48" s="45" t="s">
        <v>65</v>
      </c>
      <c r="E48" s="140">
        <v>22527</v>
      </c>
      <c r="F48" s="140" t="s">
        <v>179</v>
      </c>
      <c r="G48" s="60" t="s">
        <v>181</v>
      </c>
      <c r="I48" s="140">
        <v>20</v>
      </c>
      <c r="J48" s="140" t="s">
        <v>186</v>
      </c>
      <c r="K48" s="147">
        <v>44652</v>
      </c>
      <c r="L48" s="147">
        <v>45016</v>
      </c>
      <c r="M48" s="146">
        <v>58.92</v>
      </c>
      <c r="N48" s="148">
        <v>62.03</v>
      </c>
      <c r="O48" s="148">
        <v>65.13</v>
      </c>
      <c r="P48" s="148">
        <v>68.23</v>
      </c>
      <c r="Q48" s="148">
        <v>71.33</v>
      </c>
      <c r="R48" s="141">
        <v>1.78</v>
      </c>
      <c r="S48" s="148">
        <v>0.94</v>
      </c>
      <c r="T48" s="148">
        <v>2.2400000000000002</v>
      </c>
      <c r="U48" s="142">
        <v>3.66</v>
      </c>
      <c r="V48" s="142"/>
      <c r="W48" s="148">
        <v>11.2</v>
      </c>
      <c r="X48" s="148">
        <v>15.23</v>
      </c>
      <c r="Y48" s="148">
        <v>5.33</v>
      </c>
      <c r="Z48" s="148">
        <v>9.9</v>
      </c>
      <c r="AA48" s="148">
        <v>8.5500000000000007</v>
      </c>
      <c r="AB48" s="148">
        <v>10.7</v>
      </c>
      <c r="AC48" s="140">
        <v>510202446</v>
      </c>
      <c r="AD48" s="140" t="s">
        <v>39</v>
      </c>
    </row>
    <row r="49" spans="2:30" ht="18" customHeight="1" x14ac:dyDescent="0.2">
      <c r="B49" s="129"/>
      <c r="C49" s="45" t="s">
        <v>372</v>
      </c>
      <c r="D49" s="45" t="s">
        <v>371</v>
      </c>
      <c r="E49" s="140">
        <v>22547</v>
      </c>
      <c r="F49" s="140" t="s">
        <v>179</v>
      </c>
      <c r="G49" s="129" t="s">
        <v>181</v>
      </c>
      <c r="I49" s="140">
        <v>15</v>
      </c>
      <c r="J49" s="140" t="s">
        <v>28</v>
      </c>
      <c r="K49" s="147">
        <v>44501</v>
      </c>
      <c r="L49" s="147">
        <v>44865</v>
      </c>
      <c r="M49" s="146">
        <v>47.05</v>
      </c>
      <c r="N49" s="148">
        <v>49.53</v>
      </c>
      <c r="O49" s="148">
        <v>52.01</v>
      </c>
      <c r="P49" s="148">
        <v>54.48</v>
      </c>
      <c r="Q49" s="148">
        <v>56.96</v>
      </c>
      <c r="R49" s="141">
        <v>1.78</v>
      </c>
      <c r="S49" s="148">
        <v>1.47</v>
      </c>
      <c r="T49" s="148">
        <v>2.91</v>
      </c>
      <c r="U49" s="148">
        <v>4.5999999999999996</v>
      </c>
      <c r="V49" s="242"/>
      <c r="W49" s="148">
        <v>11</v>
      </c>
      <c r="X49" s="148">
        <v>14.25</v>
      </c>
      <c r="Y49" s="148">
        <v>4.97</v>
      </c>
      <c r="Z49" s="148">
        <v>9.2799999999999994</v>
      </c>
      <c r="AA49" s="148">
        <v>7.33</v>
      </c>
      <c r="AB49" s="148">
        <v>13.45</v>
      </c>
      <c r="AC49" s="140">
        <v>510204131</v>
      </c>
      <c r="AD49" s="140" t="s">
        <v>39</v>
      </c>
    </row>
    <row r="50" spans="2:30" ht="18" customHeight="1" x14ac:dyDescent="0.2">
      <c r="B50" s="129"/>
      <c r="C50" s="109" t="s">
        <v>606</v>
      </c>
      <c r="D50" s="45" t="s">
        <v>148</v>
      </c>
      <c r="E50" s="140">
        <v>22547</v>
      </c>
      <c r="F50" s="140" t="s">
        <v>179</v>
      </c>
      <c r="G50" s="140" t="s">
        <v>181</v>
      </c>
      <c r="I50" s="140">
        <v>18</v>
      </c>
      <c r="J50" s="140" t="s">
        <v>28</v>
      </c>
      <c r="K50" s="147">
        <v>44378</v>
      </c>
      <c r="L50" s="147">
        <v>44742</v>
      </c>
      <c r="M50" s="146">
        <v>47.65</v>
      </c>
      <c r="N50" s="146">
        <v>50.16</v>
      </c>
      <c r="O50" s="146">
        <v>52.66</v>
      </c>
      <c r="P50" s="146">
        <v>55.17</v>
      </c>
      <c r="Q50" s="146">
        <v>57.68</v>
      </c>
      <c r="R50" s="141">
        <v>1.78</v>
      </c>
      <c r="S50" s="148">
        <v>0.81</v>
      </c>
      <c r="T50" s="148">
        <v>3.06</v>
      </c>
      <c r="U50" s="142">
        <v>3.67</v>
      </c>
      <c r="V50" s="142"/>
      <c r="W50" s="148">
        <v>9.8800000000000008</v>
      </c>
      <c r="X50" s="148">
        <v>13.79</v>
      </c>
      <c r="Y50" s="148">
        <v>4.83</v>
      </c>
      <c r="Z50" s="148">
        <v>8.9600000000000009</v>
      </c>
      <c r="AA50" s="148">
        <v>7.41</v>
      </c>
      <c r="AB50" s="148">
        <v>13.6</v>
      </c>
      <c r="AC50" s="79">
        <v>510204949</v>
      </c>
      <c r="AD50" s="79" t="s">
        <v>39</v>
      </c>
    </row>
    <row r="51" spans="2:30" ht="18" customHeight="1" x14ac:dyDescent="0.2">
      <c r="B51" s="129"/>
      <c r="C51" s="97" t="s">
        <v>562</v>
      </c>
      <c r="D51" s="97" t="s">
        <v>563</v>
      </c>
      <c r="E51" s="100">
        <v>22549</v>
      </c>
      <c r="F51" s="100" t="s">
        <v>179</v>
      </c>
      <c r="G51" s="60" t="s">
        <v>181</v>
      </c>
      <c r="I51" s="100">
        <v>18</v>
      </c>
      <c r="J51" s="100" t="s">
        <v>186</v>
      </c>
      <c r="K51" s="98">
        <v>44470</v>
      </c>
      <c r="L51" s="98">
        <v>44834</v>
      </c>
      <c r="M51" s="99">
        <v>54.76</v>
      </c>
      <c r="N51" s="101">
        <v>57.64</v>
      </c>
      <c r="O51" s="101">
        <v>60.52</v>
      </c>
      <c r="P51" s="101">
        <v>63.4</v>
      </c>
      <c r="Q51" s="101">
        <v>66.290000000000006</v>
      </c>
      <c r="R51" s="141">
        <v>1.78</v>
      </c>
      <c r="S51" s="148"/>
      <c r="T51" s="148"/>
      <c r="U51" s="148"/>
      <c r="V51" s="242"/>
      <c r="W51" s="101">
        <v>10.77</v>
      </c>
      <c r="X51" s="101">
        <v>14.41</v>
      </c>
      <c r="Y51" s="101">
        <v>5.04</v>
      </c>
      <c r="Z51" s="101">
        <v>9.370000000000001</v>
      </c>
      <c r="AA51" s="101">
        <v>8.09</v>
      </c>
      <c r="AB51" s="101"/>
      <c r="AC51" s="100">
        <v>510205063</v>
      </c>
      <c r="AD51" s="100" t="s">
        <v>39</v>
      </c>
    </row>
    <row r="52" spans="2:30" ht="18" customHeight="1" x14ac:dyDescent="0.2">
      <c r="B52" s="129"/>
      <c r="C52" s="45" t="s">
        <v>225</v>
      </c>
      <c r="D52" s="45" t="s">
        <v>226</v>
      </c>
      <c r="E52" s="140">
        <v>22559</v>
      </c>
      <c r="F52" s="140" t="s">
        <v>179</v>
      </c>
      <c r="G52" s="140" t="s">
        <v>181</v>
      </c>
      <c r="I52" s="140">
        <v>18</v>
      </c>
      <c r="J52" s="140" t="s">
        <v>180</v>
      </c>
      <c r="K52" s="145">
        <v>44652</v>
      </c>
      <c r="L52" s="145">
        <v>45016</v>
      </c>
      <c r="M52" s="144">
        <v>55.44</v>
      </c>
      <c r="N52" s="148">
        <v>58.36</v>
      </c>
      <c r="O52" s="148">
        <v>61.28</v>
      </c>
      <c r="P52" s="148">
        <v>64.2</v>
      </c>
      <c r="Q52" s="148">
        <v>67.11</v>
      </c>
      <c r="R52" s="141">
        <v>1.78</v>
      </c>
      <c r="S52" s="148">
        <v>0.9</v>
      </c>
      <c r="T52" s="148">
        <v>2.59</v>
      </c>
      <c r="U52" s="142">
        <v>4.4000000000000004</v>
      </c>
      <c r="V52" s="142"/>
      <c r="W52" s="148">
        <v>10.96</v>
      </c>
      <c r="X52" s="148">
        <v>14.44</v>
      </c>
      <c r="Y52" s="148">
        <v>5.05</v>
      </c>
      <c r="Z52" s="148">
        <v>9.39</v>
      </c>
      <c r="AA52" s="148">
        <v>8.33</v>
      </c>
      <c r="AB52" s="148">
        <v>13.6</v>
      </c>
      <c r="AC52" s="62">
        <v>510203620</v>
      </c>
      <c r="AD52" s="140" t="s">
        <v>39</v>
      </c>
    </row>
    <row r="53" spans="2:30" ht="18" customHeight="1" x14ac:dyDescent="0.2">
      <c r="B53" s="129"/>
      <c r="C53" s="78" t="s">
        <v>579</v>
      </c>
      <c r="D53" s="78" t="s">
        <v>519</v>
      </c>
      <c r="E53" s="79">
        <v>22607</v>
      </c>
      <c r="F53" s="79" t="s">
        <v>179</v>
      </c>
      <c r="G53" s="60" t="s">
        <v>181</v>
      </c>
      <c r="H53" s="78"/>
      <c r="I53" s="79">
        <v>25</v>
      </c>
      <c r="J53" s="79" t="s">
        <v>180</v>
      </c>
      <c r="K53" s="147">
        <v>44440</v>
      </c>
      <c r="L53" s="147">
        <v>44804</v>
      </c>
      <c r="M53" s="146">
        <v>57.97</v>
      </c>
      <c r="N53" s="148">
        <v>61.02</v>
      </c>
      <c r="O53" s="148">
        <v>64.069999999999993</v>
      </c>
      <c r="P53" s="148">
        <v>67.12</v>
      </c>
      <c r="Q53" s="148">
        <v>70.17</v>
      </c>
      <c r="R53" s="141">
        <v>1.78</v>
      </c>
      <c r="S53" s="148"/>
      <c r="T53" s="148">
        <v>2.17</v>
      </c>
      <c r="U53" s="142">
        <v>3.2</v>
      </c>
      <c r="V53" s="142"/>
      <c r="W53" s="148">
        <v>10.75</v>
      </c>
      <c r="X53" s="148">
        <v>13.95</v>
      </c>
      <c r="Y53" s="148">
        <v>4.88</v>
      </c>
      <c r="Z53" s="148">
        <v>9.07</v>
      </c>
      <c r="AA53" s="148">
        <v>7.85</v>
      </c>
      <c r="AB53" s="148"/>
      <c r="AC53" s="79">
        <v>510204767</v>
      </c>
      <c r="AD53" s="79" t="s">
        <v>39</v>
      </c>
    </row>
    <row r="54" spans="2:30" ht="17.649999999999999" customHeight="1" x14ac:dyDescent="0.2">
      <c r="C54" s="45" t="s">
        <v>266</v>
      </c>
      <c r="D54" s="45" t="s">
        <v>267</v>
      </c>
      <c r="E54" s="140">
        <v>22763</v>
      </c>
      <c r="F54" s="45" t="s">
        <v>179</v>
      </c>
      <c r="G54" s="129" t="s">
        <v>181</v>
      </c>
      <c r="I54" s="140">
        <v>15</v>
      </c>
      <c r="J54" s="140" t="s">
        <v>186</v>
      </c>
      <c r="K54" s="145">
        <v>44652</v>
      </c>
      <c r="L54" s="145">
        <v>45016</v>
      </c>
      <c r="M54" s="144">
        <v>58.92</v>
      </c>
      <c r="N54" s="148">
        <v>62.03</v>
      </c>
      <c r="O54" s="148">
        <v>65.13</v>
      </c>
      <c r="P54" s="148">
        <v>68.23</v>
      </c>
      <c r="Q54" s="148">
        <v>71.33</v>
      </c>
      <c r="R54" s="141">
        <v>1.78</v>
      </c>
      <c r="S54" s="148">
        <v>0.94</v>
      </c>
      <c r="T54" s="148">
        <v>2.2400000000000002</v>
      </c>
      <c r="U54" s="142">
        <v>3.3</v>
      </c>
      <c r="V54" s="142"/>
      <c r="W54" s="148">
        <v>11.2</v>
      </c>
      <c r="X54" s="148">
        <v>15.23</v>
      </c>
      <c r="Y54" s="148">
        <v>5.33</v>
      </c>
      <c r="Z54" s="148">
        <v>9.9</v>
      </c>
      <c r="AA54" s="148">
        <v>8.5500000000000007</v>
      </c>
      <c r="AB54" s="148">
        <v>10.7</v>
      </c>
      <c r="AC54" s="140">
        <v>500201398</v>
      </c>
      <c r="AD54" s="140" t="s">
        <v>39</v>
      </c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01.01.2023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4"/>
  <dimension ref="A1:G30"/>
  <sheetViews>
    <sheetView topLeftCell="A2" zoomScale="75" zoomScaleNormal="75" workbookViewId="0">
      <selection activeCell="F8" sqref="F8"/>
    </sheetView>
  </sheetViews>
  <sheetFormatPr baseColWidth="10" defaultRowHeight="12.75" x14ac:dyDescent="0.2"/>
  <cols>
    <col min="1" max="1" width="40.85546875" customWidth="1"/>
    <col min="2" max="2" width="51.85546875" bestFit="1" customWidth="1"/>
    <col min="3" max="3" width="27.5703125" bestFit="1" customWidth="1"/>
    <col min="4" max="4" width="7.85546875" style="1" customWidth="1"/>
    <col min="5" max="5" width="10.85546875" style="1" customWidth="1"/>
    <col min="6" max="6" width="13.28515625" bestFit="1" customWidth="1"/>
    <col min="7" max="7" width="22.5703125" customWidth="1"/>
  </cols>
  <sheetData>
    <row r="1" spans="1:7" ht="17.649999999999999" hidden="1" customHeight="1" x14ac:dyDescent="0.2">
      <c r="A1" s="123"/>
      <c r="B1" s="123"/>
      <c r="C1" s="123"/>
      <c r="D1" s="124"/>
      <c r="E1" s="124"/>
      <c r="F1" s="125"/>
      <c r="G1" s="125"/>
    </row>
    <row r="2" spans="1:7" ht="43.9" customHeight="1" x14ac:dyDescent="0.25">
      <c r="A2" s="82" t="s">
        <v>477</v>
      </c>
      <c r="B2" s="82" t="s">
        <v>76</v>
      </c>
      <c r="C2" s="82" t="s">
        <v>77</v>
      </c>
      <c r="D2" s="82" t="s">
        <v>142</v>
      </c>
      <c r="E2" s="82" t="s">
        <v>144</v>
      </c>
      <c r="F2" s="82" t="s">
        <v>18</v>
      </c>
      <c r="G2" s="82" t="s">
        <v>476</v>
      </c>
    </row>
    <row r="3" spans="1:7" ht="21.6" customHeight="1" x14ac:dyDescent="0.2">
      <c r="A3" s="310" t="s">
        <v>545</v>
      </c>
      <c r="B3" s="311" t="s">
        <v>568</v>
      </c>
      <c r="C3" s="311" t="s">
        <v>569</v>
      </c>
      <c r="D3" s="311">
        <v>22047</v>
      </c>
      <c r="E3" s="310" t="s">
        <v>28</v>
      </c>
      <c r="F3" s="310">
        <v>510205030</v>
      </c>
      <c r="G3" s="312">
        <v>44681</v>
      </c>
    </row>
    <row r="4" spans="1:7" ht="22.5" customHeight="1" x14ac:dyDescent="0.2">
      <c r="A4" s="311" t="s">
        <v>582</v>
      </c>
      <c r="B4" s="311" t="s">
        <v>316</v>
      </c>
      <c r="C4" s="311" t="s">
        <v>198</v>
      </c>
      <c r="D4" s="311">
        <v>20537</v>
      </c>
      <c r="E4" s="310" t="s">
        <v>28</v>
      </c>
      <c r="F4" s="311">
        <v>510202969</v>
      </c>
      <c r="G4" s="312">
        <v>44742</v>
      </c>
    </row>
    <row r="5" spans="1:7" ht="21" customHeight="1" x14ac:dyDescent="0.2">
      <c r="A5" s="313" t="s">
        <v>545</v>
      </c>
      <c r="B5" s="311" t="s">
        <v>544</v>
      </c>
      <c r="C5" s="311" t="s">
        <v>292</v>
      </c>
      <c r="D5" s="313">
        <v>22359</v>
      </c>
      <c r="E5" s="313" t="s">
        <v>28</v>
      </c>
      <c r="F5" s="311">
        <v>510204916</v>
      </c>
      <c r="G5" s="314">
        <v>44773</v>
      </c>
    </row>
    <row r="6" spans="1:7" ht="23.25" customHeight="1" x14ac:dyDescent="0.2">
      <c r="A6" s="310" t="s">
        <v>545</v>
      </c>
      <c r="B6" s="311" t="s">
        <v>356</v>
      </c>
      <c r="C6" s="311" t="s">
        <v>589</v>
      </c>
      <c r="D6" s="311">
        <v>22115</v>
      </c>
      <c r="E6" s="310" t="s">
        <v>293</v>
      </c>
      <c r="F6" s="310">
        <v>510200763</v>
      </c>
      <c r="G6" s="312">
        <v>44561</v>
      </c>
    </row>
    <row r="7" spans="1:7" ht="23.25" customHeight="1" x14ac:dyDescent="0.2">
      <c r="A7" s="310" t="s">
        <v>591</v>
      </c>
      <c r="B7" s="313" t="s">
        <v>570</v>
      </c>
      <c r="C7" s="313" t="s">
        <v>567</v>
      </c>
      <c r="D7" s="313">
        <v>22309</v>
      </c>
      <c r="E7" s="310" t="s">
        <v>28</v>
      </c>
      <c r="F7" s="313">
        <v>510203221</v>
      </c>
      <c r="G7" s="312">
        <v>44858</v>
      </c>
    </row>
    <row r="8" spans="1:7" ht="18.75" customHeight="1" x14ac:dyDescent="0.2">
      <c r="A8" s="311" t="s">
        <v>545</v>
      </c>
      <c r="B8" s="310" t="s">
        <v>580</v>
      </c>
      <c r="C8" s="310" t="s">
        <v>581</v>
      </c>
      <c r="D8" s="310">
        <v>22609</v>
      </c>
      <c r="E8" s="310" t="s">
        <v>28</v>
      </c>
      <c r="F8" s="310">
        <v>510205041</v>
      </c>
      <c r="G8" s="312">
        <v>44469</v>
      </c>
    </row>
    <row r="9" spans="1:7" x14ac:dyDescent="0.2">
      <c r="F9" s="2"/>
      <c r="G9" s="2"/>
    </row>
    <row r="10" spans="1:7" x14ac:dyDescent="0.2">
      <c r="F10" s="2"/>
      <c r="G10" s="2"/>
    </row>
    <row r="11" spans="1:7" x14ac:dyDescent="0.2">
      <c r="F11" s="2"/>
      <c r="G11" s="2"/>
    </row>
    <row r="12" spans="1:7" x14ac:dyDescent="0.2">
      <c r="F12" s="2"/>
      <c r="G12" s="2"/>
    </row>
    <row r="13" spans="1:7" x14ac:dyDescent="0.2">
      <c r="F13" s="2"/>
      <c r="G13" s="2"/>
    </row>
    <row r="14" spans="1:7" x14ac:dyDescent="0.2">
      <c r="F14" s="2"/>
      <c r="G14" s="2"/>
    </row>
    <row r="15" spans="1:7" x14ac:dyDescent="0.2">
      <c r="F15" s="2"/>
      <c r="G15" s="2"/>
    </row>
    <row r="16" spans="1:7" x14ac:dyDescent="0.2">
      <c r="F16" s="2"/>
      <c r="G16" s="2"/>
    </row>
    <row r="17" spans="6:7" x14ac:dyDescent="0.2">
      <c r="F17" s="2"/>
      <c r="G17" s="2"/>
    </row>
    <row r="18" spans="6:7" x14ac:dyDescent="0.2">
      <c r="F18" s="2"/>
      <c r="G18" s="2"/>
    </row>
    <row r="19" spans="6:7" x14ac:dyDescent="0.2">
      <c r="F19" s="2"/>
      <c r="G19" s="2"/>
    </row>
    <row r="20" spans="6:7" x14ac:dyDescent="0.2">
      <c r="F20" s="2"/>
      <c r="G20" s="2"/>
    </row>
    <row r="21" spans="6:7" x14ac:dyDescent="0.2">
      <c r="F21" s="2"/>
      <c r="G21" s="2"/>
    </row>
    <row r="22" spans="6:7" x14ac:dyDescent="0.2">
      <c r="F22" s="2"/>
      <c r="G22" s="2"/>
    </row>
    <row r="23" spans="6:7" x14ac:dyDescent="0.2">
      <c r="F23" s="2"/>
      <c r="G23" s="2"/>
    </row>
    <row r="24" spans="6:7" x14ac:dyDescent="0.2">
      <c r="F24" s="2"/>
      <c r="G24" s="2"/>
    </row>
    <row r="25" spans="6:7" x14ac:dyDescent="0.2">
      <c r="F25" s="2"/>
      <c r="G25" s="2"/>
    </row>
    <row r="26" spans="6:7" x14ac:dyDescent="0.2">
      <c r="F26" s="2"/>
      <c r="G26" s="2"/>
    </row>
    <row r="27" spans="6:7" x14ac:dyDescent="0.2">
      <c r="F27" s="2"/>
      <c r="G27" s="2"/>
    </row>
    <row r="28" spans="6:7" x14ac:dyDescent="0.2">
      <c r="F28" s="2"/>
      <c r="G28" s="2"/>
    </row>
    <row r="29" spans="6:7" x14ac:dyDescent="0.2">
      <c r="F29" s="2"/>
      <c r="G29" s="2"/>
    </row>
    <row r="30" spans="6:7" x14ac:dyDescent="0.2">
      <c r="F30" s="2"/>
      <c r="G30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01.01.2023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5"/>
  <dimension ref="A1:J53"/>
  <sheetViews>
    <sheetView topLeftCell="A2" zoomScale="75" zoomScaleNormal="75" workbookViewId="0">
      <selection activeCell="C3" sqref="C3"/>
    </sheetView>
  </sheetViews>
  <sheetFormatPr baseColWidth="10" defaultRowHeight="12.75" x14ac:dyDescent="0.2"/>
  <cols>
    <col min="1" max="2" width="40.85546875" customWidth="1"/>
    <col min="3" max="3" width="22.28515625" customWidth="1"/>
    <col min="4" max="4" width="7.85546875" style="1" customWidth="1"/>
    <col min="5" max="5" width="11.5703125" style="1" customWidth="1"/>
    <col min="6" max="6" width="16.7109375" style="1" customWidth="1"/>
    <col min="7" max="7" width="11" style="1" customWidth="1"/>
    <col min="8" max="8" width="12.140625" style="1" customWidth="1"/>
    <col min="9" max="9" width="12.7109375" customWidth="1"/>
    <col min="10" max="10" width="22.5703125" customWidth="1"/>
  </cols>
  <sheetData>
    <row r="1" spans="1:10" ht="17.649999999999999" hidden="1" customHeight="1" x14ac:dyDescent="0.2">
      <c r="A1" s="116"/>
      <c r="B1" s="116"/>
      <c r="C1" s="116"/>
      <c r="D1" s="117"/>
      <c r="E1" s="117"/>
      <c r="F1" s="117"/>
      <c r="G1" s="117"/>
      <c r="H1" s="117"/>
      <c r="I1" s="118"/>
      <c r="J1" s="118"/>
    </row>
    <row r="2" spans="1:10" ht="29.45" customHeight="1" x14ac:dyDescent="0.25">
      <c r="A2" s="82" t="s">
        <v>477</v>
      </c>
      <c r="B2" s="82" t="s">
        <v>76</v>
      </c>
      <c r="C2" s="82" t="s">
        <v>77</v>
      </c>
      <c r="D2" s="82" t="s">
        <v>142</v>
      </c>
      <c r="E2" s="82" t="s">
        <v>480</v>
      </c>
      <c r="F2" s="82" t="s">
        <v>481</v>
      </c>
      <c r="G2" s="82" t="s">
        <v>144</v>
      </c>
      <c r="H2" s="82" t="s">
        <v>478</v>
      </c>
      <c r="I2" s="82" t="s">
        <v>18</v>
      </c>
      <c r="J2" s="82" t="s">
        <v>479</v>
      </c>
    </row>
    <row r="3" spans="1:10" ht="20.25" customHeight="1" x14ac:dyDescent="0.2">
      <c r="A3" s="32" t="s">
        <v>564</v>
      </c>
      <c r="B3" s="32" t="s">
        <v>574</v>
      </c>
      <c r="C3" s="32" t="s">
        <v>575</v>
      </c>
      <c r="D3" s="39">
        <v>20537</v>
      </c>
      <c r="E3" s="39" t="s">
        <v>576</v>
      </c>
      <c r="F3" s="133" t="s">
        <v>577</v>
      </c>
      <c r="G3" s="39" t="s">
        <v>28</v>
      </c>
      <c r="H3" s="39">
        <v>16</v>
      </c>
      <c r="I3" s="39">
        <v>510205052</v>
      </c>
      <c r="J3" s="87">
        <v>44652</v>
      </c>
    </row>
    <row r="4" spans="1:10" x14ac:dyDescent="0.2">
      <c r="F4" s="9"/>
      <c r="I4" s="2"/>
      <c r="J4" s="3"/>
    </row>
    <row r="5" spans="1:10" x14ac:dyDescent="0.2">
      <c r="I5" s="2"/>
      <c r="J5" s="3"/>
    </row>
    <row r="6" spans="1:10" x14ac:dyDescent="0.2">
      <c r="I6" s="2"/>
      <c r="J6" s="2"/>
    </row>
    <row r="7" spans="1:10" x14ac:dyDescent="0.2">
      <c r="I7" s="2"/>
      <c r="J7" s="2"/>
    </row>
    <row r="8" spans="1:10" x14ac:dyDescent="0.2">
      <c r="I8" s="2"/>
      <c r="J8" s="2"/>
    </row>
    <row r="9" spans="1:10" x14ac:dyDescent="0.2">
      <c r="I9" s="2"/>
      <c r="J9" s="2"/>
    </row>
    <row r="10" spans="1:10" x14ac:dyDescent="0.2">
      <c r="I10" s="2"/>
      <c r="J10" s="2"/>
    </row>
    <row r="11" spans="1:10" x14ac:dyDescent="0.2">
      <c r="I11" s="2"/>
      <c r="J11" s="2"/>
    </row>
    <row r="12" spans="1:10" x14ac:dyDescent="0.2">
      <c r="I12" s="2"/>
      <c r="J12" s="2"/>
    </row>
    <row r="13" spans="1:10" x14ac:dyDescent="0.2">
      <c r="I13" s="2"/>
      <c r="J13" s="2"/>
    </row>
    <row r="14" spans="1:10" x14ac:dyDescent="0.2">
      <c r="I14" s="2"/>
      <c r="J14" s="2"/>
    </row>
    <row r="15" spans="1:10" x14ac:dyDescent="0.2">
      <c r="I15" s="2"/>
      <c r="J15" s="2"/>
    </row>
    <row r="16" spans="1:10" x14ac:dyDescent="0.2">
      <c r="I16" s="2"/>
      <c r="J16" s="2"/>
    </row>
    <row r="17" spans="8:10" x14ac:dyDescent="0.2">
      <c r="I17" s="2"/>
      <c r="J17" s="2"/>
    </row>
    <row r="18" spans="8:10" x14ac:dyDescent="0.2">
      <c r="I18" s="2"/>
      <c r="J18" s="2"/>
    </row>
    <row r="19" spans="8:10" x14ac:dyDescent="0.2">
      <c r="I19" s="2"/>
      <c r="J19" s="2"/>
    </row>
    <row r="20" spans="8:10" x14ac:dyDescent="0.2">
      <c r="I20" s="2"/>
      <c r="J20" s="2"/>
    </row>
    <row r="21" spans="8:10" x14ac:dyDescent="0.2">
      <c r="I21" s="2"/>
      <c r="J21" s="2"/>
    </row>
    <row r="22" spans="8:10" x14ac:dyDescent="0.2">
      <c r="I22" s="2"/>
      <c r="J22" s="2"/>
    </row>
    <row r="23" spans="8:10" x14ac:dyDescent="0.2">
      <c r="I23" s="2"/>
      <c r="J23" s="2"/>
    </row>
    <row r="24" spans="8:10" x14ac:dyDescent="0.2">
      <c r="I24" s="2"/>
      <c r="J24" s="2"/>
    </row>
    <row r="25" spans="8:10" x14ac:dyDescent="0.2">
      <c r="H25" s="8"/>
      <c r="I25" s="2"/>
      <c r="J25" s="2"/>
    </row>
    <row r="26" spans="8:10" x14ac:dyDescent="0.2">
      <c r="I26" s="2"/>
      <c r="J26" s="2"/>
    </row>
    <row r="27" spans="8:10" x14ac:dyDescent="0.2">
      <c r="I27" s="2"/>
      <c r="J27" s="2"/>
    </row>
    <row r="28" spans="8:10" x14ac:dyDescent="0.2">
      <c r="I28" s="2"/>
      <c r="J28" s="2"/>
    </row>
    <row r="29" spans="8:10" x14ac:dyDescent="0.2">
      <c r="I29" s="2"/>
      <c r="J29" s="2"/>
    </row>
    <row r="30" spans="8:10" x14ac:dyDescent="0.2">
      <c r="I30" s="2"/>
      <c r="J30" s="2"/>
    </row>
    <row r="31" spans="8:10" x14ac:dyDescent="0.2">
      <c r="I31" s="2"/>
      <c r="J31" s="2"/>
    </row>
    <row r="32" spans="8:10" x14ac:dyDescent="0.2">
      <c r="I32" s="2"/>
      <c r="J32" s="2"/>
    </row>
    <row r="33" spans="9:10" x14ac:dyDescent="0.2">
      <c r="I33" s="2"/>
      <c r="J33" s="2"/>
    </row>
    <row r="34" spans="9:10" x14ac:dyDescent="0.2">
      <c r="I34" s="2"/>
      <c r="J34" s="2"/>
    </row>
    <row r="35" spans="9:10" x14ac:dyDescent="0.2">
      <c r="I35" s="2"/>
      <c r="J35" s="2"/>
    </row>
    <row r="36" spans="9:10" x14ac:dyDescent="0.2">
      <c r="I36" s="2"/>
      <c r="J36" s="2"/>
    </row>
    <row r="37" spans="9:10" x14ac:dyDescent="0.2">
      <c r="I37" s="2"/>
      <c r="J37" s="2"/>
    </row>
    <row r="38" spans="9:10" x14ac:dyDescent="0.2">
      <c r="I38" s="2"/>
      <c r="J38" s="2"/>
    </row>
    <row r="39" spans="9:10" x14ac:dyDescent="0.2">
      <c r="I39" s="2"/>
      <c r="J39" s="2"/>
    </row>
    <row r="40" spans="9:10" x14ac:dyDescent="0.2">
      <c r="I40" s="2"/>
      <c r="J40" s="2"/>
    </row>
    <row r="41" spans="9:10" x14ac:dyDescent="0.2">
      <c r="I41" s="2"/>
      <c r="J41" s="2"/>
    </row>
    <row r="42" spans="9:10" x14ac:dyDescent="0.2">
      <c r="I42" s="2"/>
      <c r="J42" s="2"/>
    </row>
    <row r="43" spans="9:10" x14ac:dyDescent="0.2">
      <c r="I43" s="2"/>
      <c r="J43" s="2"/>
    </row>
    <row r="44" spans="9:10" x14ac:dyDescent="0.2">
      <c r="I44" s="2"/>
      <c r="J44" s="2"/>
    </row>
    <row r="45" spans="9:10" x14ac:dyDescent="0.2">
      <c r="I45" s="2"/>
      <c r="J45" s="2"/>
    </row>
    <row r="46" spans="9:10" x14ac:dyDescent="0.2">
      <c r="I46" s="2"/>
      <c r="J46" s="2"/>
    </row>
    <row r="47" spans="9:10" x14ac:dyDescent="0.2">
      <c r="I47" s="2"/>
      <c r="J47" s="2"/>
    </row>
    <row r="48" spans="9:10" x14ac:dyDescent="0.2">
      <c r="I48" s="2"/>
      <c r="J48" s="2"/>
    </row>
    <row r="49" spans="9:10" x14ac:dyDescent="0.2">
      <c r="I49" s="2"/>
      <c r="J49" s="2"/>
    </row>
    <row r="50" spans="9:10" x14ac:dyDescent="0.2">
      <c r="I50" s="2"/>
      <c r="J50" s="2"/>
    </row>
    <row r="51" spans="9:10" x14ac:dyDescent="0.2">
      <c r="I51" s="2"/>
      <c r="J51" s="2"/>
    </row>
    <row r="52" spans="9:10" x14ac:dyDescent="0.2">
      <c r="I52" s="2"/>
      <c r="J52" s="2"/>
    </row>
    <row r="53" spans="9:10" x14ac:dyDescent="0.2">
      <c r="I53" s="2"/>
      <c r="J53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01.01.2023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Antonia Wolff</cp:lastModifiedBy>
  <cp:lastPrinted>2023-01-03T08:22:47Z</cp:lastPrinted>
  <dcterms:created xsi:type="dcterms:W3CDTF">1999-08-05T15:26:05Z</dcterms:created>
  <dcterms:modified xsi:type="dcterms:W3CDTF">2023-01-09T08:31:53Z</dcterms:modified>
  <cp:contentStatus/>
</cp:coreProperties>
</file>